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\Desktop\Senat 23 maja 2024\"/>
    </mc:Choice>
  </mc:AlternateContent>
  <bookViews>
    <workbookView xWindow="32760" yWindow="32760" windowWidth="17280" windowHeight="7725"/>
  </bookViews>
  <sheets>
    <sheet name="Stacjonarne" sheetId="1" r:id="rId1"/>
    <sheet name="Niestacjonarne" sheetId="7" r:id="rId2"/>
  </sheets>
  <definedNames>
    <definedName name="_xlnm.Print_Area" localSheetId="1">Niestacjonarne!$A$2:$Z$114</definedName>
    <definedName name="_xlnm.Print_Area" localSheetId="0">Stacjonarne!$A$1:$Z$113</definedName>
  </definedNames>
  <calcPr calcId="162913"/>
</workbook>
</file>

<file path=xl/calcChain.xml><?xml version="1.0" encoding="utf-8"?>
<calcChain xmlns="http://schemas.openxmlformats.org/spreadsheetml/2006/main">
  <c r="D112" i="7" l="1"/>
  <c r="C112" i="7"/>
  <c r="C62" i="7"/>
  <c r="C17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D90" i="7"/>
  <c r="C90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D68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D62" i="7"/>
  <c r="Z47" i="7"/>
  <c r="Y47" i="7"/>
  <c r="X47" i="7"/>
  <c r="W47" i="7"/>
  <c r="V47" i="7"/>
  <c r="U47" i="7"/>
  <c r="H47" i="7"/>
  <c r="G47" i="7"/>
  <c r="D47" i="7"/>
  <c r="C47" i="7"/>
  <c r="Z41" i="7"/>
  <c r="Y41" i="7"/>
  <c r="X41" i="7"/>
  <c r="W41" i="7"/>
  <c r="V41" i="7"/>
  <c r="U41" i="7"/>
  <c r="T41" i="7"/>
  <c r="S41" i="7"/>
  <c r="S73" i="7"/>
  <c r="S113" i="7"/>
  <c r="R41" i="7"/>
  <c r="R73" i="7"/>
  <c r="R91" i="7"/>
  <c r="Q41" i="7"/>
  <c r="P41" i="7"/>
  <c r="O41" i="7"/>
  <c r="N41" i="7"/>
  <c r="M41" i="7"/>
  <c r="L41" i="7"/>
  <c r="L73" i="7"/>
  <c r="L113" i="7"/>
  <c r="K41" i="7"/>
  <c r="J41" i="7"/>
  <c r="I41" i="7"/>
  <c r="I73" i="7"/>
  <c r="H41" i="7"/>
  <c r="H73" i="7"/>
  <c r="H113" i="7"/>
  <c r="G41" i="7"/>
  <c r="D41" i="7"/>
  <c r="Z17" i="7"/>
  <c r="Y17" i="7"/>
  <c r="X17" i="7"/>
  <c r="T17" i="7"/>
  <c r="S17" i="7"/>
  <c r="R17" i="7"/>
  <c r="Q17" i="7"/>
  <c r="Q73" i="7"/>
  <c r="P17" i="7"/>
  <c r="O17" i="7"/>
  <c r="O73" i="7"/>
  <c r="N17" i="7"/>
  <c r="N73" i="7"/>
  <c r="M17" i="7"/>
  <c r="M73" i="7"/>
  <c r="M91" i="7"/>
  <c r="L17" i="7"/>
  <c r="K17" i="7"/>
  <c r="J17" i="7"/>
  <c r="I17" i="7"/>
  <c r="H17" i="7"/>
  <c r="G17" i="7"/>
  <c r="D17" i="7"/>
  <c r="C111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C89" i="1"/>
  <c r="C67" i="1"/>
  <c r="F67" i="1"/>
  <c r="D67" i="1"/>
  <c r="E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W72" i="1"/>
  <c r="X61" i="1"/>
  <c r="Y61" i="1"/>
  <c r="Z61" i="1"/>
  <c r="C61" i="1"/>
  <c r="U46" i="1"/>
  <c r="U72" i="1"/>
  <c r="C46" i="1"/>
  <c r="J40" i="1"/>
  <c r="K40" i="1"/>
  <c r="L40" i="1"/>
  <c r="M40" i="1"/>
  <c r="N40" i="1"/>
  <c r="N72" i="1"/>
  <c r="O40" i="1"/>
  <c r="O72" i="1"/>
  <c r="O112" i="1"/>
  <c r="P40" i="1"/>
  <c r="P72" i="1"/>
  <c r="Q40" i="1"/>
  <c r="R40" i="1"/>
  <c r="S40" i="1"/>
  <c r="S72" i="1"/>
  <c r="S90" i="1"/>
  <c r="T40" i="1"/>
  <c r="U40" i="1"/>
  <c r="V40" i="1"/>
  <c r="W40" i="1"/>
  <c r="X40" i="1"/>
  <c r="Y40" i="1"/>
  <c r="Z40" i="1"/>
  <c r="I40" i="1"/>
  <c r="D40" i="1"/>
  <c r="D72" i="1"/>
  <c r="E40" i="1"/>
  <c r="F40" i="1"/>
  <c r="G40" i="1"/>
  <c r="H40" i="1"/>
  <c r="C40" i="1"/>
  <c r="D16" i="1"/>
  <c r="E16" i="1"/>
  <c r="F16" i="1"/>
  <c r="F72" i="1"/>
  <c r="F112" i="1"/>
  <c r="G16" i="1"/>
  <c r="G72" i="1"/>
  <c r="H16" i="1"/>
  <c r="I16" i="1"/>
  <c r="I72" i="1"/>
  <c r="J16" i="1"/>
  <c r="J72" i="1"/>
  <c r="K16" i="1"/>
  <c r="K72" i="1"/>
  <c r="L16" i="1"/>
  <c r="L72" i="1"/>
  <c r="L112" i="1"/>
  <c r="M16" i="1"/>
  <c r="M72" i="1"/>
  <c r="M90" i="1"/>
  <c r="N16" i="1"/>
  <c r="O16" i="1"/>
  <c r="P16" i="1"/>
  <c r="Q16" i="1"/>
  <c r="Q72" i="1"/>
  <c r="R16" i="1"/>
  <c r="R72" i="1"/>
  <c r="S16" i="1"/>
  <c r="T16" i="1"/>
  <c r="T72" i="1"/>
  <c r="T112" i="1"/>
  <c r="T90" i="1"/>
  <c r="C16" i="1"/>
  <c r="C72" i="1"/>
  <c r="O111" i="1"/>
  <c r="P111" i="1"/>
  <c r="F111" i="1"/>
  <c r="D111" i="1"/>
  <c r="E111" i="1"/>
  <c r="G111" i="1"/>
  <c r="H111" i="1"/>
  <c r="I111" i="1"/>
  <c r="J111" i="1"/>
  <c r="K111" i="1"/>
  <c r="L111" i="1"/>
  <c r="M111" i="1"/>
  <c r="N111" i="1"/>
  <c r="Q111" i="1"/>
  <c r="R111" i="1"/>
  <c r="S111" i="1"/>
  <c r="T111" i="1"/>
  <c r="U111" i="1"/>
  <c r="V111" i="1"/>
  <c r="W111" i="1"/>
  <c r="X111" i="1"/>
  <c r="Y111" i="1"/>
  <c r="Z111" i="1"/>
  <c r="V46" i="1"/>
  <c r="V72" i="1"/>
  <c r="W46" i="1"/>
  <c r="X46" i="1"/>
  <c r="Y46" i="1"/>
  <c r="Z46" i="1"/>
  <c r="D46" i="1"/>
  <c r="E46" i="1"/>
  <c r="E72" i="1"/>
  <c r="F46" i="1"/>
  <c r="G46" i="1"/>
  <c r="H46" i="1"/>
  <c r="H72" i="1"/>
  <c r="X16" i="1"/>
  <c r="X72" i="1"/>
  <c r="Y16" i="1"/>
  <c r="Y72" i="1"/>
  <c r="Z16" i="1"/>
  <c r="Z72" i="1"/>
  <c r="F90" i="7"/>
  <c r="E90" i="7"/>
  <c r="F68" i="7"/>
  <c r="E68" i="7"/>
  <c r="C68" i="7"/>
  <c r="F47" i="7"/>
  <c r="E47" i="7"/>
  <c r="C41" i="7"/>
  <c r="F41" i="7"/>
  <c r="E41" i="7"/>
  <c r="E17" i="7"/>
  <c r="F17" i="7"/>
  <c r="F112" i="7"/>
  <c r="E112" i="7"/>
  <c r="F62" i="7"/>
  <c r="E62" i="7"/>
  <c r="F113" i="1"/>
  <c r="O90" i="1"/>
  <c r="R113" i="7"/>
  <c r="G73" i="7"/>
  <c r="J73" i="7"/>
  <c r="F73" i="7"/>
  <c r="H91" i="7"/>
  <c r="E73" i="7"/>
  <c r="E91" i="7"/>
  <c r="X73" i="7"/>
  <c r="V73" i="7"/>
  <c r="V91" i="7"/>
  <c r="W73" i="7"/>
  <c r="W113" i="7"/>
  <c r="P73" i="7"/>
  <c r="K73" i="7"/>
  <c r="K113" i="7"/>
  <c r="T73" i="7"/>
  <c r="T113" i="7"/>
  <c r="Y73" i="7"/>
  <c r="Y113" i="7"/>
  <c r="C73" i="7"/>
  <c r="U73" i="7"/>
  <c r="M113" i="7"/>
  <c r="Z73" i="7"/>
  <c r="Z113" i="7"/>
  <c r="D73" i="7"/>
  <c r="D113" i="7"/>
  <c r="R112" i="1"/>
  <c r="R90" i="1"/>
  <c r="I90" i="1"/>
  <c r="I112" i="1"/>
  <c r="J91" i="7"/>
  <c r="J113" i="7"/>
  <c r="V113" i="7"/>
  <c r="D113" i="1"/>
  <c r="D90" i="1"/>
  <c r="D112" i="1"/>
  <c r="P112" i="1"/>
  <c r="P90" i="1"/>
  <c r="Q112" i="1"/>
  <c r="Q90" i="1"/>
  <c r="W90" i="1"/>
  <c r="W112" i="1"/>
  <c r="O113" i="7"/>
  <c r="O91" i="7"/>
  <c r="Q113" i="7"/>
  <c r="Q91" i="7"/>
  <c r="N90" i="1"/>
  <c r="N112" i="1"/>
  <c r="P113" i="7"/>
  <c r="P91" i="7"/>
  <c r="C112" i="1"/>
  <c r="C113" i="1"/>
  <c r="C90" i="1"/>
  <c r="E114" i="7"/>
  <c r="E113" i="7"/>
  <c r="Y90" i="1"/>
  <c r="Y112" i="1"/>
  <c r="X113" i="7"/>
  <c r="X91" i="7"/>
  <c r="G113" i="1"/>
  <c r="G90" i="1"/>
  <c r="G112" i="1"/>
  <c r="I113" i="7"/>
  <c r="I91" i="7"/>
  <c r="U91" i="7"/>
  <c r="U113" i="7"/>
  <c r="V90" i="1"/>
  <c r="V112" i="1"/>
  <c r="X90" i="1"/>
  <c r="X112" i="1"/>
  <c r="C114" i="7"/>
  <c r="C91" i="7"/>
  <c r="C113" i="7"/>
  <c r="N91" i="7"/>
  <c r="N113" i="7"/>
  <c r="E113" i="1"/>
  <c r="E90" i="1"/>
  <c r="E112" i="1"/>
  <c r="G114" i="7"/>
  <c r="G91" i="7"/>
  <c r="G113" i="7"/>
  <c r="F114" i="7"/>
  <c r="F113" i="7"/>
  <c r="F91" i="7"/>
  <c r="Z112" i="1"/>
  <c r="Z90" i="1"/>
  <c r="K112" i="1"/>
  <c r="K90" i="1"/>
  <c r="H90" i="1"/>
  <c r="H112" i="1"/>
  <c r="J90" i="1"/>
  <c r="J112" i="1"/>
  <c r="U112" i="1"/>
  <c r="U90" i="1"/>
  <c r="Z91" i="7"/>
  <c r="M112" i="1"/>
  <c r="L90" i="1"/>
  <c r="L91" i="7"/>
  <c r="F90" i="1"/>
  <c r="S91" i="7"/>
  <c r="S112" i="1"/>
  <c r="D91" i="7"/>
  <c r="T91" i="7"/>
  <c r="D114" i="7"/>
  <c r="K91" i="7"/>
  <c r="Y91" i="7"/>
  <c r="W91" i="7"/>
</calcChain>
</file>

<file path=xl/sharedStrings.xml><?xml version="1.0" encoding="utf-8"?>
<sst xmlns="http://schemas.openxmlformats.org/spreadsheetml/2006/main" count="424" uniqueCount="139">
  <si>
    <t>Lp</t>
  </si>
  <si>
    <t>Nazwa przedmiotu</t>
  </si>
  <si>
    <t>Ogółem godz.</t>
  </si>
  <si>
    <t>SUMA GODZ.</t>
  </si>
  <si>
    <t>ECTS</t>
  </si>
  <si>
    <t>W</t>
  </si>
  <si>
    <t>Ćw.</t>
  </si>
  <si>
    <t>Ogół.</t>
  </si>
  <si>
    <t>PW</t>
  </si>
  <si>
    <r>
      <t>Sem.</t>
    </r>
    <r>
      <rPr>
        <b/>
        <sz val="9"/>
        <rFont val="Arial"/>
        <family val="2"/>
        <charset val="238"/>
      </rPr>
      <t xml:space="preserve"> 1</t>
    </r>
  </si>
  <si>
    <r>
      <t>Sem.</t>
    </r>
    <r>
      <rPr>
        <b/>
        <sz val="9"/>
        <rFont val="Arial"/>
        <family val="2"/>
        <charset val="238"/>
      </rPr>
      <t xml:space="preserve"> 2</t>
    </r>
  </si>
  <si>
    <r>
      <t>Sem.</t>
    </r>
    <r>
      <rPr>
        <b/>
        <sz val="9"/>
        <rFont val="Arial"/>
        <family val="2"/>
        <charset val="238"/>
      </rPr>
      <t xml:space="preserve"> 3</t>
    </r>
  </si>
  <si>
    <r>
      <t>Sem.</t>
    </r>
    <r>
      <rPr>
        <b/>
        <sz val="9"/>
        <rFont val="Arial"/>
        <family val="2"/>
        <charset val="238"/>
      </rPr>
      <t xml:space="preserve"> 4</t>
    </r>
  </si>
  <si>
    <r>
      <t>Sem.</t>
    </r>
    <r>
      <rPr>
        <b/>
        <sz val="9"/>
        <rFont val="Arial"/>
        <family val="2"/>
        <charset val="238"/>
      </rPr>
      <t xml:space="preserve"> 5</t>
    </r>
  </si>
  <si>
    <r>
      <t>Sem.</t>
    </r>
    <r>
      <rPr>
        <b/>
        <sz val="9"/>
        <rFont val="Arial"/>
        <family val="2"/>
        <charset val="238"/>
      </rPr>
      <t xml:space="preserve"> 6</t>
    </r>
  </si>
  <si>
    <t>w</t>
  </si>
  <si>
    <t>ćw</t>
  </si>
  <si>
    <t>I</t>
  </si>
  <si>
    <t>Technologie informacyjne</t>
  </si>
  <si>
    <t>II</t>
  </si>
  <si>
    <t>Moduł przedmiotów kierunkowych</t>
  </si>
  <si>
    <t>Podstawy marketingu</t>
  </si>
  <si>
    <t>Historia sportu</t>
  </si>
  <si>
    <t>Metody i techniki zarządzania przedsiębiorstwem sportowym</t>
  </si>
  <si>
    <t>Antropomotoryka</t>
  </si>
  <si>
    <t>Podstawy dietetyki</t>
  </si>
  <si>
    <t>Podstawy statystyki</t>
  </si>
  <si>
    <t>Odnowa biologiczna</t>
  </si>
  <si>
    <t>III</t>
  </si>
  <si>
    <t>Moduł pracy dyplomowej</t>
  </si>
  <si>
    <t>IV</t>
  </si>
  <si>
    <t>Ćwiczenia siłowe</t>
  </si>
  <si>
    <t>Fitness</t>
  </si>
  <si>
    <t>Pływanie</t>
  </si>
  <si>
    <t>Gimnastyka z elementami akrobatyki</t>
  </si>
  <si>
    <t>Judo</t>
  </si>
  <si>
    <t>V</t>
  </si>
  <si>
    <t>Moduł przedmiotów do wyboru</t>
  </si>
  <si>
    <t>Teoretyczny do wyboru</t>
  </si>
  <si>
    <t xml:space="preserve">Język obcy </t>
  </si>
  <si>
    <t>VI</t>
  </si>
  <si>
    <t>Moduł praktyk</t>
  </si>
  <si>
    <t>RAZEM :</t>
  </si>
  <si>
    <t>VII</t>
  </si>
  <si>
    <t>Moduł wyboru specjalności</t>
  </si>
  <si>
    <t>TRENERSKI</t>
  </si>
  <si>
    <t>Sem. 1</t>
  </si>
  <si>
    <t>Sem. 2</t>
  </si>
  <si>
    <t>Sem. 3</t>
  </si>
  <si>
    <t>Podstawy teorii W-F</t>
  </si>
  <si>
    <t>Kontrola auksologiczna</t>
  </si>
  <si>
    <t>Metodyka autoterapii</t>
  </si>
  <si>
    <t>MENEDŻER SPORTU</t>
  </si>
  <si>
    <t>Marketing olimpijski</t>
  </si>
  <si>
    <t>Zarządzanie finansami w sporcie</t>
  </si>
  <si>
    <t>Gry integracyjne</t>
  </si>
  <si>
    <t>Podstawy sponsoringu</t>
  </si>
  <si>
    <t>Tenis stołowy</t>
  </si>
  <si>
    <t>Przedmiot praktyczny do wyboru</t>
  </si>
  <si>
    <t>Współczesne formy rekreacji</t>
  </si>
  <si>
    <t>Trening menedżerski</t>
  </si>
  <si>
    <t>Podstawy negocjacji</t>
  </si>
  <si>
    <t>Taneczne formy ruchu</t>
  </si>
  <si>
    <t>Public relations</t>
  </si>
  <si>
    <t>RAZEM:</t>
  </si>
  <si>
    <t>Moduł przedmiotów ogólnoakademickich</t>
  </si>
  <si>
    <t>Ćwiczenia kompensacyjne w treningu sportowym</t>
  </si>
  <si>
    <t>Specyfika sportu dzieci i młodzieży</t>
  </si>
  <si>
    <t>Organizacja zawodów i zgrupowań sportowych</t>
  </si>
  <si>
    <t>Podstawy dopingu farmakologicznego</t>
  </si>
  <si>
    <t xml:space="preserve">Przedmiot teoretyczny do wyboru </t>
  </si>
  <si>
    <t>Pierwsza pomoc przedmedyczna</t>
  </si>
  <si>
    <t xml:space="preserve"> </t>
  </si>
  <si>
    <t>Podstawy treningu personalnego</t>
  </si>
  <si>
    <t>Komunikacja społeczna</t>
  </si>
  <si>
    <t>Gry i zabawy ruchowe w etapie wstępnym treningu</t>
  </si>
  <si>
    <t>Wprowadzenie do metodologii</t>
  </si>
  <si>
    <t>[85]</t>
  </si>
  <si>
    <t>[150]</t>
  </si>
  <si>
    <t>Emisja głosu</t>
  </si>
  <si>
    <t>[50]</t>
  </si>
  <si>
    <t>[200]</t>
  </si>
  <si>
    <t>[100]</t>
  </si>
  <si>
    <t>Środowisko a organizm człowieka</t>
  </si>
  <si>
    <t>Zarządzanie strategiczne</t>
  </si>
  <si>
    <t>Seminarium pracy dyplomowej i ocena pracy dyplomowej</t>
  </si>
  <si>
    <t>E-sport</t>
  </si>
  <si>
    <t>Rynek kibica</t>
  </si>
  <si>
    <t>Anatomia [E]</t>
  </si>
  <si>
    <t>Antropologia fizyczna [E]</t>
  </si>
  <si>
    <t>Podstawy zarządzania  [E]</t>
  </si>
  <si>
    <t>Podstawy zarządzania kadrami [E]</t>
  </si>
  <si>
    <t>Teoria sportu [E]</t>
  </si>
  <si>
    <t>Podstawy teorii treningu sportowego [E]</t>
  </si>
  <si>
    <t>Egzamin dyplomowy [E]</t>
  </si>
  <si>
    <t>Specjalizacja zawodowa (zgodnie z wybraną dyscypliną)  [E]</t>
  </si>
  <si>
    <t>Motoryczność sportowca [E]</t>
  </si>
  <si>
    <t>Psychologia zarządzania [E]</t>
  </si>
  <si>
    <t>Układ ruchu w czynnościach sportowych</t>
  </si>
  <si>
    <t>OGÓŁEM BEZ PRAKTYK</t>
  </si>
  <si>
    <r>
      <t xml:space="preserve">OGÓŁEM (wspólne + </t>
    </r>
    <r>
      <rPr>
        <b/>
        <sz val="9"/>
        <color indexed="12"/>
        <rFont val="Arial"/>
        <family val="2"/>
        <charset val="238"/>
      </rPr>
      <t>specjalność</t>
    </r>
    <r>
      <rPr>
        <b/>
        <sz val="9"/>
        <color indexed="10"/>
        <rFont val="Arial"/>
        <family val="2"/>
        <charset val="238"/>
      </rPr>
      <t>):</t>
    </r>
  </si>
  <si>
    <t>Prawo w sporcie i ochrona własnosci intelektualnej</t>
  </si>
  <si>
    <t xml:space="preserve">Praktyka zawodowa: trenerska (sp. trener) / menedżerska (sp. Menedżer) </t>
  </si>
  <si>
    <t>Ekonomia</t>
  </si>
  <si>
    <t>Budowanie i rozwijanie zespołów sportowych</t>
  </si>
  <si>
    <t>Zespołowe gry sportowe</t>
  </si>
  <si>
    <t>Zarządzanie procesami w klubie sportowym</t>
  </si>
  <si>
    <t>Zabawy i gry terenowe</t>
  </si>
  <si>
    <t>Podstawy pedagogiki</t>
  </si>
  <si>
    <t>Kodeks etyki menedzera</t>
  </si>
  <si>
    <t>Zgrupowanie sportowe (obóz letni) - praktyka terenowa</t>
  </si>
  <si>
    <t>Podstawy fizjoterapii i wspomagania regeneracji w sporcie</t>
  </si>
  <si>
    <t xml:space="preserve">Etyczne problemy współczesnego sportu </t>
  </si>
  <si>
    <t>Socjologia sportu</t>
  </si>
  <si>
    <t>Biomechanika sportu</t>
  </si>
  <si>
    <t>Coaching sportowy [E]</t>
  </si>
  <si>
    <t>LA</t>
  </si>
  <si>
    <t xml:space="preserve">Joga </t>
  </si>
  <si>
    <r>
      <t>I</t>
    </r>
    <r>
      <rPr>
        <sz val="9"/>
        <rFont val="Arial"/>
        <family val="2"/>
        <charset val="238"/>
      </rPr>
      <t xml:space="preserve"> rok 2024/25</t>
    </r>
  </si>
  <si>
    <t>Ramowy program studiów I stopnia na lata 2024 -2027  kierunek SPORT (STUDIA STACJONARNE)</t>
  </si>
  <si>
    <r>
      <t>II</t>
    </r>
    <r>
      <rPr>
        <sz val="9"/>
        <rFont val="Arial"/>
        <family val="2"/>
        <charset val="238"/>
      </rPr>
      <t xml:space="preserve"> rok 2025/26</t>
    </r>
  </si>
  <si>
    <r>
      <t>III</t>
    </r>
    <r>
      <rPr>
        <sz val="9"/>
        <rFont val="Arial"/>
        <family val="2"/>
        <charset val="238"/>
      </rPr>
      <t xml:space="preserve"> rok 2026/27</t>
    </r>
  </si>
  <si>
    <t xml:space="preserve">Specjalizacja zawodowa egzamin </t>
  </si>
  <si>
    <t>specjalizacja instrukotrska E</t>
  </si>
  <si>
    <t xml:space="preserve">Moduł przedmiotów praktycznych (WF) </t>
  </si>
  <si>
    <t xml:space="preserve">Podstawy psychologii </t>
  </si>
  <si>
    <t>Tenis ziemny</t>
  </si>
  <si>
    <t>Aqua fitness</t>
  </si>
  <si>
    <t xml:space="preserve">Specjalizacja instruktorska  </t>
  </si>
  <si>
    <t>Fizjologia wysiłku fiz. [E]</t>
  </si>
  <si>
    <t>Metodyka prowadzenia zajęć ruchowych</t>
  </si>
  <si>
    <t>[91]</t>
  </si>
  <si>
    <t>Ramowy program studiów I stopnia na lata 2024 -2027  kierunek SPORT (STUDIA NIESTACJONARNE)</t>
  </si>
  <si>
    <t>Fizjologia z elementami biochemii wysiłku[E]</t>
  </si>
  <si>
    <t xml:space="preserve">Biologia wysiłku </t>
  </si>
  <si>
    <t>Biologia wysiłku</t>
  </si>
  <si>
    <t>Podstawy sportu osób z niepełnosprawnościami</t>
  </si>
  <si>
    <t>Fizjologia  z elementami biochemii wysiłku[E]</t>
  </si>
  <si>
    <t>Załącznik nr 1. do Uchwały Senatu 28/2024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</si>
</sst>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</font>
    <font>
      <sz val="11"/>
      <color indexed="8"/>
      <name val="Calibri"/>
      <family val="2"/>
      <charset val="238"/>
    </font>
    <font>
      <b/>
      <sz val="9"/>
      <color indexed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zcionka tekstu podstawowego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4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13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69">
    <xf numFmtId="0" fontId="0" fillId="0" borderId="0" xfId="0"/>
    <xf numFmtId="0" fontId="17" fillId="0" borderId="0" xfId="1" applyFont="1"/>
    <xf numFmtId="0" fontId="5" fillId="0" borderId="0" xfId="1" applyFo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/>
    </xf>
    <xf numFmtId="0" fontId="5" fillId="5" borderId="0" xfId="1" applyFont="1" applyFill="1"/>
    <xf numFmtId="0" fontId="4" fillId="5" borderId="6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17" fillId="5" borderId="0" xfId="1" applyFont="1" applyFill="1"/>
    <xf numFmtId="0" fontId="4" fillId="2" borderId="2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1" applyFont="1" applyFill="1" applyBorder="1"/>
    <xf numFmtId="0" fontId="4" fillId="6" borderId="1" xfId="1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vertical="center" wrapText="1"/>
    </xf>
    <xf numFmtId="0" fontId="17" fillId="5" borderId="12" xfId="1" applyFont="1" applyFill="1" applyBorder="1"/>
    <xf numFmtId="0" fontId="4" fillId="5" borderId="6" xfId="1" applyFont="1" applyFill="1" applyBorder="1" applyAlignment="1">
      <alignment vertical="center" wrapText="1"/>
    </xf>
    <xf numFmtId="0" fontId="4" fillId="5" borderId="2" xfId="1" applyFont="1" applyFill="1" applyBorder="1" applyAlignment="1">
      <alignment vertical="center" wrapText="1"/>
    </xf>
    <xf numFmtId="0" fontId="5" fillId="0" borderId="12" xfId="1" applyFont="1" applyBorder="1"/>
    <xf numFmtId="0" fontId="17" fillId="0" borderId="12" xfId="1" applyFont="1" applyBorder="1"/>
    <xf numFmtId="0" fontId="5" fillId="5" borderId="7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9" fillId="0" borderId="0" xfId="1" applyFont="1"/>
    <xf numFmtId="0" fontId="4" fillId="6" borderId="25" xfId="1" applyFont="1" applyFill="1" applyBorder="1" applyAlignment="1">
      <alignment horizontal="center"/>
    </xf>
    <xf numFmtId="0" fontId="4" fillId="6" borderId="26" xfId="1" applyFont="1" applyFill="1" applyBorder="1" applyAlignment="1">
      <alignment wrapText="1"/>
    </xf>
    <xf numFmtId="0" fontId="4" fillId="6" borderId="24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 wrapText="1"/>
    </xf>
    <xf numFmtId="0" fontId="4" fillId="6" borderId="24" xfId="1" applyFont="1" applyFill="1" applyBorder="1" applyAlignment="1">
      <alignment horizontal="center" vertical="top" wrapText="1"/>
    </xf>
    <xf numFmtId="0" fontId="5" fillId="6" borderId="24" xfId="1" applyFont="1" applyFill="1" applyBorder="1" applyAlignment="1">
      <alignment horizontal="center"/>
    </xf>
    <xf numFmtId="0" fontId="6" fillId="6" borderId="24" xfId="1" applyFont="1" applyFill="1" applyBorder="1" applyAlignment="1">
      <alignment horizontal="center" wrapText="1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/>
    </xf>
    <xf numFmtId="0" fontId="5" fillId="5" borderId="3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5" borderId="31" xfId="1" applyFont="1" applyFill="1" applyBorder="1" applyAlignment="1">
      <alignment horizontal="center" vertical="center"/>
    </xf>
    <xf numFmtId="0" fontId="5" fillId="5" borderId="31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0" borderId="0" xfId="1" applyFont="1" applyFill="1"/>
    <xf numFmtId="0" fontId="17" fillId="0" borderId="12" xfId="1" applyFont="1" applyBorder="1" applyAlignment="1">
      <alignment horizontal="center"/>
    </xf>
    <xf numFmtId="0" fontId="19" fillId="5" borderId="12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center"/>
    </xf>
    <xf numFmtId="0" fontId="5" fillId="5" borderId="27" xfId="1" applyFont="1" applyFill="1" applyBorder="1" applyAlignment="1">
      <alignment horizontal="center" vertical="center" wrapText="1"/>
    </xf>
    <xf numFmtId="0" fontId="5" fillId="5" borderId="28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0" fontId="4" fillId="0" borderId="32" xfId="1" applyFont="1" applyBorder="1" applyAlignment="1">
      <alignment horizontal="center"/>
    </xf>
    <xf numFmtId="0" fontId="4" fillId="7" borderId="32" xfId="1" applyFont="1" applyFill="1" applyBorder="1" applyAlignment="1">
      <alignment horizontal="right" vertical="center" wrapText="1"/>
    </xf>
    <xf numFmtId="0" fontId="4" fillId="7" borderId="32" xfId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/>
    </xf>
    <xf numFmtId="0" fontId="4" fillId="0" borderId="12" xfId="1" applyFont="1" applyBorder="1"/>
    <xf numFmtId="0" fontId="4" fillId="5" borderId="1" xfId="1" applyFont="1" applyFill="1" applyBorder="1" applyAlignment="1">
      <alignment horizontal="center" vertical="center"/>
    </xf>
    <xf numFmtId="0" fontId="4" fillId="7" borderId="33" xfId="1" applyFont="1" applyFill="1" applyBorder="1" applyAlignment="1">
      <alignment horizontal="right" vertical="center" wrapText="1"/>
    </xf>
    <xf numFmtId="0" fontId="4" fillId="5" borderId="34" xfId="1" applyFont="1" applyFill="1" applyBorder="1" applyAlignment="1">
      <alignment vertical="center" wrapText="1"/>
    </xf>
    <xf numFmtId="0" fontId="5" fillId="0" borderId="12" xfId="1" applyFont="1" applyFill="1" applyBorder="1"/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4" fillId="6" borderId="29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/>
    </xf>
    <xf numFmtId="0" fontId="10" fillId="5" borderId="35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 wrapText="1"/>
    </xf>
    <xf numFmtId="0" fontId="1" fillId="0" borderId="0" xfId="1"/>
    <xf numFmtId="0" fontId="4" fillId="5" borderId="8" xfId="0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2" fontId="17" fillId="0" borderId="0" xfId="1" applyNumberFormat="1" applyFont="1"/>
    <xf numFmtId="0" fontId="4" fillId="5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12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/>
    </xf>
    <xf numFmtId="0" fontId="20" fillId="0" borderId="0" xfId="1" applyFont="1" applyFill="1"/>
    <xf numFmtId="0" fontId="17" fillId="0" borderId="12" xfId="1" applyFont="1" applyFill="1" applyBorder="1"/>
    <xf numFmtId="0" fontId="20" fillId="0" borderId="0" xfId="1" applyFont="1"/>
    <xf numFmtId="0" fontId="21" fillId="6" borderId="24" xfId="1" applyFont="1" applyFill="1" applyBorder="1" applyAlignment="1">
      <alignment horizontal="center" wrapText="1"/>
    </xf>
    <xf numFmtId="0" fontId="21" fillId="0" borderId="0" xfId="1" applyFont="1"/>
    <xf numFmtId="0" fontId="21" fillId="0" borderId="0" xfId="1" applyFont="1" applyAlignment="1">
      <alignment horizontal="right"/>
    </xf>
    <xf numFmtId="0" fontId="5" fillId="5" borderId="22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5" borderId="11" xfId="1" applyFont="1" applyFill="1" applyBorder="1"/>
    <xf numFmtId="0" fontId="5" fillId="5" borderId="38" xfId="0" applyFont="1" applyFill="1" applyBorder="1" applyAlignment="1">
      <alignment horizontal="center" vertical="center"/>
    </xf>
    <xf numFmtId="0" fontId="5" fillId="5" borderId="39" xfId="1" applyFont="1" applyFill="1" applyBorder="1"/>
    <xf numFmtId="0" fontId="5" fillId="5" borderId="8" xfId="1" applyFont="1" applyFill="1" applyBorder="1"/>
    <xf numFmtId="0" fontId="5" fillId="0" borderId="2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5" fillId="0" borderId="11" xfId="1" applyFont="1" applyFill="1" applyBorder="1"/>
    <xf numFmtId="0" fontId="5" fillId="0" borderId="8" xfId="1" applyFont="1" applyFill="1" applyBorder="1"/>
    <xf numFmtId="0" fontId="5" fillId="0" borderId="7" xfId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1" applyFont="1" applyFill="1" applyBorder="1"/>
    <xf numFmtId="0" fontId="4" fillId="0" borderId="6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horizontal="center" vertical="center"/>
    </xf>
    <xf numFmtId="0" fontId="5" fillId="0" borderId="17" xfId="1" applyFont="1" applyFill="1" applyBorder="1"/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right" vertical="center" wrapText="1"/>
    </xf>
    <xf numFmtId="0" fontId="5" fillId="0" borderId="40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5" borderId="3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 wrapText="1"/>
    </xf>
    <xf numFmtId="0" fontId="23" fillId="5" borderId="12" xfId="1" applyFont="1" applyFill="1" applyBorder="1" applyAlignment="1">
      <alignment horizontal="right" vertical="center" wrapText="1"/>
    </xf>
    <xf numFmtId="1" fontId="23" fillId="5" borderId="12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3" fillId="5" borderId="12" xfId="1" applyFont="1" applyFill="1" applyBorder="1" applyAlignment="1">
      <alignment horizontal="center" vertical="center"/>
    </xf>
    <xf numFmtId="0" fontId="23" fillId="0" borderId="41" xfId="1" applyFont="1" applyBorder="1" applyAlignment="1">
      <alignment horizontal="right"/>
    </xf>
    <xf numFmtId="1" fontId="24" fillId="0" borderId="42" xfId="1" applyNumberFormat="1" applyFont="1" applyFill="1" applyBorder="1" applyAlignment="1">
      <alignment horizontal="center" vertical="center"/>
    </xf>
    <xf numFmtId="1" fontId="23" fillId="5" borderId="42" xfId="1" applyNumberFormat="1" applyFont="1" applyFill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17" fillId="5" borderId="0" xfId="1" applyFont="1" applyFill="1" applyBorder="1"/>
    <xf numFmtId="0" fontId="17" fillId="0" borderId="0" xfId="1" applyFont="1" applyFill="1" applyBorder="1"/>
    <xf numFmtId="0" fontId="4" fillId="6" borderId="45" xfId="1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 wrapText="1"/>
    </xf>
    <xf numFmtId="0" fontId="5" fillId="5" borderId="5" xfId="1" applyFont="1" applyFill="1" applyBorder="1" applyAlignment="1" applyProtection="1">
      <alignment horizontal="center" vertical="center" wrapText="1"/>
    </xf>
    <xf numFmtId="0" fontId="5" fillId="5" borderId="13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/>
    </xf>
    <xf numFmtId="0" fontId="25" fillId="5" borderId="20" xfId="0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6" borderId="47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48" xfId="1" applyFont="1" applyFill="1" applyBorder="1" applyAlignment="1">
      <alignment horizontal="center" vertical="center" wrapText="1"/>
    </xf>
    <xf numFmtId="0" fontId="5" fillId="6" borderId="49" xfId="1" applyFont="1" applyFill="1" applyBorder="1" applyAlignment="1">
      <alignment horizontal="center" vertical="center" wrapText="1"/>
    </xf>
    <xf numFmtId="0" fontId="5" fillId="6" borderId="50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 applyProtection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9" xfId="1" applyFont="1" applyFill="1" applyBorder="1" applyAlignment="1" applyProtection="1">
      <alignment horizontal="center" vertical="center"/>
    </xf>
    <xf numFmtId="0" fontId="5" fillId="6" borderId="56" xfId="1" applyFont="1" applyFill="1" applyBorder="1" applyAlignment="1">
      <alignment horizontal="center" vertical="center"/>
    </xf>
    <xf numFmtId="0" fontId="5" fillId="6" borderId="57" xfId="1" applyFont="1" applyFill="1" applyBorder="1" applyAlignment="1">
      <alignment horizontal="center" vertical="center"/>
    </xf>
    <xf numFmtId="0" fontId="5" fillId="6" borderId="56" xfId="1" applyFont="1" applyFill="1" applyBorder="1" applyAlignment="1">
      <alignment horizontal="center" vertical="center" wrapText="1"/>
    </xf>
    <xf numFmtId="0" fontId="5" fillId="6" borderId="57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 wrapText="1"/>
    </xf>
    <xf numFmtId="0" fontId="5" fillId="5" borderId="34" xfId="1" applyFont="1" applyFill="1" applyBorder="1" applyAlignment="1">
      <alignment horizontal="center" vertical="center" wrapText="1"/>
    </xf>
    <xf numFmtId="0" fontId="5" fillId="6" borderId="32" xfId="1" applyFont="1" applyFill="1" applyBorder="1" applyAlignment="1">
      <alignment horizontal="center" vertical="center"/>
    </xf>
    <xf numFmtId="0" fontId="5" fillId="6" borderId="55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58" xfId="1" applyFont="1" applyFill="1" applyBorder="1" applyAlignment="1">
      <alignment horizontal="center" vertical="center"/>
    </xf>
    <xf numFmtId="0" fontId="5" fillId="6" borderId="46" xfId="1" applyFont="1" applyFill="1" applyBorder="1" applyAlignment="1">
      <alignment horizontal="center" vertical="center"/>
    </xf>
    <xf numFmtId="0" fontId="4" fillId="6" borderId="59" xfId="1" applyFont="1" applyFill="1" applyBorder="1" applyAlignment="1">
      <alignment vertical="center"/>
    </xf>
    <xf numFmtId="0" fontId="4" fillId="6" borderId="60" xfId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4" fillId="8" borderId="63" xfId="1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2" borderId="61" xfId="2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5" borderId="61" xfId="2" applyFont="1" applyFill="1" applyBorder="1" applyAlignment="1">
      <alignment horizontal="center" vertical="center" wrapText="1"/>
    </xf>
    <xf numFmtId="0" fontId="5" fillId="5" borderId="62" xfId="1" applyFont="1" applyFill="1" applyBorder="1" applyAlignment="1">
      <alignment horizontal="center" vertical="center" wrapText="1"/>
    </xf>
    <xf numFmtId="0" fontId="5" fillId="5" borderId="65" xfId="1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5" fillId="5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5" fillId="5" borderId="69" xfId="2" applyFont="1" applyFill="1" applyBorder="1" applyAlignment="1">
      <alignment horizontal="center" vertical="center"/>
    </xf>
    <xf numFmtId="0" fontId="5" fillId="5" borderId="70" xfId="2" applyFont="1" applyFill="1" applyBorder="1" applyAlignment="1">
      <alignment horizontal="center" vertical="center" wrapText="1"/>
    </xf>
    <xf numFmtId="0" fontId="5" fillId="0" borderId="68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5" borderId="68" xfId="1" applyFont="1" applyFill="1" applyBorder="1" applyAlignment="1">
      <alignment horizontal="center" vertical="center"/>
    </xf>
    <xf numFmtId="0" fontId="17" fillId="5" borderId="68" xfId="1" applyFont="1" applyFill="1" applyBorder="1" applyAlignment="1">
      <alignment horizontal="center" vertical="center"/>
    </xf>
    <xf numFmtId="0" fontId="19" fillId="5" borderId="13" xfId="1" applyFont="1" applyFill="1" applyBorder="1" applyAlignment="1">
      <alignment horizontal="center" vertical="center" wrapText="1"/>
    </xf>
    <xf numFmtId="0" fontId="5" fillId="5" borderId="71" xfId="1" applyFont="1" applyFill="1" applyBorder="1" applyAlignment="1">
      <alignment horizontal="center" vertical="center"/>
    </xf>
    <xf numFmtId="0" fontId="5" fillId="5" borderId="69" xfId="2" applyFont="1" applyFill="1" applyBorder="1" applyAlignment="1">
      <alignment horizontal="center" vertical="center" wrapText="1"/>
    </xf>
    <xf numFmtId="0" fontId="5" fillId="5" borderId="68" xfId="1" applyFont="1" applyFill="1" applyBorder="1" applyAlignment="1">
      <alignment horizontal="center" vertical="center" wrapText="1"/>
    </xf>
    <xf numFmtId="0" fontId="5" fillId="5" borderId="7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68" xfId="1" applyFont="1" applyFill="1" applyBorder="1"/>
    <xf numFmtId="0" fontId="5" fillId="0" borderId="13" xfId="1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72" xfId="1" applyFont="1" applyFill="1" applyBorder="1"/>
    <xf numFmtId="0" fontId="5" fillId="0" borderId="0" xfId="1" applyFont="1" applyFill="1" applyBorder="1"/>
    <xf numFmtId="0" fontId="5" fillId="0" borderId="73" xfId="1" applyFont="1" applyFill="1" applyBorder="1"/>
    <xf numFmtId="0" fontId="5" fillId="0" borderId="6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4" fillId="8" borderId="62" xfId="1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75" xfId="1" applyFont="1" applyFill="1" applyBorder="1" applyAlignment="1">
      <alignment horizontal="center" vertical="center"/>
    </xf>
    <xf numFmtId="0" fontId="5" fillId="6" borderId="76" xfId="0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6" borderId="64" xfId="1" applyFont="1" applyFill="1" applyBorder="1" applyAlignment="1">
      <alignment horizontal="center" vertical="center" wrapText="1"/>
    </xf>
    <xf numFmtId="0" fontId="5" fillId="0" borderId="62" xfId="1" applyFont="1" applyFill="1" applyBorder="1" applyAlignment="1">
      <alignment horizontal="center" vertical="center" wrapText="1"/>
    </xf>
    <xf numFmtId="0" fontId="5" fillId="0" borderId="62" xfId="1" applyFont="1" applyFill="1" applyBorder="1" applyAlignment="1">
      <alignment horizontal="center"/>
    </xf>
    <xf numFmtId="0" fontId="5" fillId="0" borderId="63" xfId="1" applyFont="1" applyFill="1" applyBorder="1" applyAlignment="1">
      <alignment horizontal="center" vertical="center" wrapText="1"/>
    </xf>
    <xf numFmtId="0" fontId="5" fillId="0" borderId="77" xfId="1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/>
    </xf>
    <xf numFmtId="0" fontId="4" fillId="6" borderId="28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/>
    </xf>
    <xf numFmtId="0" fontId="4" fillId="6" borderId="64" xfId="1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61" xfId="1" applyFont="1" applyFill="1" applyBorder="1" applyAlignment="1">
      <alignment horizontal="center" vertical="center" wrapText="1"/>
    </xf>
    <xf numFmtId="0" fontId="5" fillId="5" borderId="63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>
      <alignment horizontal="center" vertical="center" wrapText="1"/>
    </xf>
    <xf numFmtId="0" fontId="5" fillId="5" borderId="67" xfId="1" applyFont="1" applyFill="1" applyBorder="1" applyAlignment="1">
      <alignment horizontal="center" vertical="center"/>
    </xf>
    <xf numFmtId="0" fontId="5" fillId="5" borderId="69" xfId="1" applyFont="1" applyFill="1" applyBorder="1" applyAlignment="1">
      <alignment horizontal="center" vertical="center"/>
    </xf>
    <xf numFmtId="0" fontId="5" fillId="5" borderId="70" xfId="1" applyFont="1" applyFill="1" applyBorder="1" applyAlignment="1">
      <alignment horizontal="center" vertical="center" wrapText="1"/>
    </xf>
    <xf numFmtId="0" fontId="5" fillId="6" borderId="79" xfId="1" applyFont="1" applyFill="1" applyBorder="1" applyAlignment="1">
      <alignment horizontal="center" vertical="center"/>
    </xf>
    <xf numFmtId="0" fontId="5" fillId="6" borderId="80" xfId="1" applyFont="1" applyFill="1" applyBorder="1" applyAlignment="1">
      <alignment horizontal="center" vertical="center"/>
    </xf>
    <xf numFmtId="0" fontId="5" fillId="6" borderId="81" xfId="1" applyFont="1" applyFill="1" applyBorder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 wrapText="1"/>
    </xf>
    <xf numFmtId="0" fontId="5" fillId="6" borderId="83" xfId="0" applyFont="1" applyFill="1" applyBorder="1" applyAlignment="1">
      <alignment horizontal="center" vertical="center"/>
    </xf>
    <xf numFmtId="0" fontId="5" fillId="6" borderId="79" xfId="1" applyFont="1" applyFill="1" applyBorder="1" applyAlignment="1">
      <alignment horizontal="center" vertical="center" wrapText="1"/>
    </xf>
    <xf numFmtId="0" fontId="5" fillId="6" borderId="80" xfId="1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5" fillId="5" borderId="67" xfId="1" applyFont="1" applyFill="1" applyBorder="1" applyAlignment="1">
      <alignment horizontal="center" vertical="center" wrapText="1"/>
    </xf>
    <xf numFmtId="0" fontId="5" fillId="5" borderId="69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5" fillId="5" borderId="19" xfId="0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5" fillId="5" borderId="84" xfId="1" applyFont="1" applyFill="1" applyBorder="1" applyAlignment="1" applyProtection="1">
      <alignment horizontal="center" vertical="center"/>
    </xf>
    <xf numFmtId="0" fontId="5" fillId="5" borderId="68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5" fillId="5" borderId="84" xfId="1" applyFont="1" applyFill="1" applyBorder="1" applyAlignment="1">
      <alignment horizontal="center" vertical="center" wrapText="1"/>
    </xf>
    <xf numFmtId="0" fontId="11" fillId="0" borderId="71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5" fillId="5" borderId="37" xfId="1" applyFont="1" applyFill="1" applyBorder="1"/>
    <xf numFmtId="0" fontId="5" fillId="5" borderId="37" xfId="1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vertical="center" wrapText="1"/>
    </xf>
    <xf numFmtId="0" fontId="5" fillId="5" borderId="85" xfId="0" applyFont="1" applyFill="1" applyBorder="1" applyAlignment="1">
      <alignment horizontal="center" vertical="center"/>
    </xf>
    <xf numFmtId="0" fontId="4" fillId="9" borderId="63" xfId="1" applyFont="1" applyFill="1" applyBorder="1" applyAlignment="1">
      <alignment horizontal="center" vertical="center"/>
    </xf>
    <xf numFmtId="0" fontId="5" fillId="5" borderId="62" xfId="1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32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vertical="center" wrapText="1"/>
    </xf>
    <xf numFmtId="0" fontId="4" fillId="0" borderId="36" xfId="1" applyFont="1" applyFill="1" applyBorder="1" applyAlignment="1">
      <alignment horizontal="center" vertical="center"/>
    </xf>
    <xf numFmtId="0" fontId="4" fillId="8" borderId="12" xfId="0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4" fillId="5" borderId="3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 wrapText="1"/>
    </xf>
    <xf numFmtId="0" fontId="4" fillId="5" borderId="6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/>
    </xf>
    <xf numFmtId="0" fontId="5" fillId="5" borderId="16" xfId="1" applyFont="1" applyFill="1" applyBorder="1" applyAlignment="1" applyProtection="1">
      <alignment horizontal="center" vertical="center"/>
    </xf>
    <xf numFmtId="0" fontId="5" fillId="5" borderId="11" xfId="1" applyFont="1" applyFill="1" applyBorder="1" applyAlignment="1" applyProtection="1">
      <alignment horizontal="center" vertical="center"/>
    </xf>
    <xf numFmtId="0" fontId="5" fillId="0" borderId="19" xfId="1" applyFont="1" applyFill="1" applyBorder="1"/>
    <xf numFmtId="0" fontId="9" fillId="0" borderId="16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5" borderId="86" xfId="1" applyFont="1" applyFill="1" applyBorder="1" applyAlignment="1">
      <alignment horizontal="center" vertical="center" wrapText="1"/>
    </xf>
    <xf numFmtId="0" fontId="5" fillId="5" borderId="87" xfId="1" applyFont="1" applyFill="1" applyBorder="1" applyAlignment="1">
      <alignment horizontal="center" vertical="center" wrapText="1"/>
    </xf>
    <xf numFmtId="0" fontId="5" fillId="5" borderId="86" xfId="0" applyFont="1" applyFill="1" applyBorder="1" applyAlignment="1" applyProtection="1">
      <alignment horizontal="center" vertical="center"/>
    </xf>
    <xf numFmtId="0" fontId="5" fillId="5" borderId="87" xfId="0" applyFont="1" applyFill="1" applyBorder="1" applyAlignment="1" applyProtection="1">
      <alignment horizontal="center" vertical="center"/>
    </xf>
    <xf numFmtId="0" fontId="5" fillId="5" borderId="39" xfId="0" applyFont="1" applyFill="1" applyBorder="1" applyAlignment="1" applyProtection="1">
      <alignment horizontal="center" vertical="center"/>
    </xf>
    <xf numFmtId="0" fontId="4" fillId="5" borderId="88" xfId="1" applyFont="1" applyFill="1" applyBorder="1" applyAlignment="1">
      <alignment vertical="center" wrapText="1"/>
    </xf>
    <xf numFmtId="0" fontId="4" fillId="2" borderId="89" xfId="1" applyFont="1" applyFill="1" applyBorder="1" applyAlignment="1">
      <alignment vertical="center" wrapText="1"/>
    </xf>
    <xf numFmtId="0" fontId="5" fillId="5" borderId="36" xfId="0" applyFont="1" applyFill="1" applyBorder="1" applyAlignment="1" applyProtection="1">
      <alignment horizontal="center" vertical="center"/>
    </xf>
    <xf numFmtId="0" fontId="5" fillId="5" borderId="62" xfId="0" applyFont="1" applyFill="1" applyBorder="1" applyAlignment="1" applyProtection="1">
      <alignment horizontal="center" vertical="center"/>
    </xf>
    <xf numFmtId="0" fontId="4" fillId="5" borderId="90" xfId="1" applyFont="1" applyFill="1" applyBorder="1" applyAlignment="1">
      <alignment horizontal="center" vertical="center"/>
    </xf>
    <xf numFmtId="0" fontId="4" fillId="5" borderId="91" xfId="1" applyFont="1" applyFill="1" applyBorder="1" applyAlignment="1">
      <alignment horizontal="center" vertical="center"/>
    </xf>
    <xf numFmtId="0" fontId="5" fillId="5" borderId="92" xfId="1" applyFont="1" applyFill="1" applyBorder="1" applyAlignment="1">
      <alignment horizontal="center" vertical="center"/>
    </xf>
    <xf numFmtId="0" fontId="4" fillId="5" borderId="92" xfId="1" applyFont="1" applyFill="1" applyBorder="1" applyAlignment="1">
      <alignment horizontal="center" vertical="center"/>
    </xf>
    <xf numFmtId="0" fontId="4" fillId="0" borderId="93" xfId="1" applyFont="1" applyFill="1" applyBorder="1" applyAlignment="1">
      <alignment horizontal="center" vertical="center"/>
    </xf>
    <xf numFmtId="0" fontId="4" fillId="2" borderId="94" xfId="1" applyFont="1" applyFill="1" applyBorder="1" applyAlignment="1">
      <alignment vertical="center" wrapText="1"/>
    </xf>
    <xf numFmtId="0" fontId="4" fillId="2" borderId="36" xfId="1" applyFont="1" applyFill="1" applyBorder="1" applyAlignment="1">
      <alignment horizontal="left" vertical="center" wrapText="1"/>
    </xf>
    <xf numFmtId="0" fontId="4" fillId="5" borderId="36" xfId="1" applyFont="1" applyFill="1" applyBorder="1" applyAlignment="1">
      <alignment vertical="center" wrapText="1"/>
    </xf>
    <xf numFmtId="0" fontId="4" fillId="0" borderId="36" xfId="1" applyFont="1" applyBorder="1" applyAlignment="1">
      <alignment vertical="center"/>
    </xf>
    <xf numFmtId="0" fontId="5" fillId="0" borderId="28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5" fillId="0" borderId="95" xfId="1" applyFont="1" applyFill="1" applyBorder="1" applyAlignment="1">
      <alignment horizontal="center" vertical="center"/>
    </xf>
    <xf numFmtId="0" fontId="5" fillId="0" borderId="96" xfId="1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8" borderId="8" xfId="0" applyFont="1" applyFill="1" applyBorder="1" applyAlignment="1" applyProtection="1">
      <alignment horizontal="center" vertical="center"/>
    </xf>
    <xf numFmtId="0" fontId="5" fillId="5" borderId="39" xfId="1" applyFont="1" applyFill="1" applyBorder="1" applyAlignment="1">
      <alignment horizontal="center" vertical="center" wrapText="1"/>
    </xf>
    <xf numFmtId="0" fontId="5" fillId="5" borderId="36" xfId="1" applyFont="1" applyFill="1" applyBorder="1" applyAlignment="1">
      <alignment horizontal="center" vertical="center" wrapText="1"/>
    </xf>
    <xf numFmtId="0" fontId="4" fillId="8" borderId="36" xfId="0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>
      <alignment vertical="center" wrapText="1"/>
    </xf>
    <xf numFmtId="0" fontId="4" fillId="5" borderId="32" xfId="1" applyFont="1" applyFill="1" applyBorder="1" applyAlignment="1">
      <alignment vertical="center" wrapText="1"/>
    </xf>
    <xf numFmtId="0" fontId="4" fillId="5" borderId="47" xfId="1" applyFon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5" fillId="2" borderId="97" xfId="2" applyFont="1" applyFill="1" applyBorder="1" applyAlignment="1">
      <alignment horizontal="center" vertical="center" wrapText="1"/>
    </xf>
    <xf numFmtId="0" fontId="5" fillId="2" borderId="98" xfId="2" applyFont="1" applyFill="1" applyBorder="1" applyAlignment="1">
      <alignment horizontal="center" vertical="center" wrapText="1"/>
    </xf>
    <xf numFmtId="0" fontId="5" fillId="5" borderId="9" xfId="1" applyFont="1" applyFill="1" applyBorder="1" applyAlignment="1" applyProtection="1">
      <alignment horizontal="center" vertical="center"/>
    </xf>
    <xf numFmtId="0" fontId="5" fillId="0" borderId="18" xfId="1" applyFont="1" applyFill="1" applyBorder="1"/>
    <xf numFmtId="0" fontId="5" fillId="5" borderId="99" xfId="1" applyFont="1" applyFill="1" applyBorder="1" applyAlignment="1">
      <alignment horizontal="center" vertical="center"/>
    </xf>
    <xf numFmtId="0" fontId="5" fillId="5" borderId="8" xfId="1" applyFont="1" applyFill="1" applyBorder="1" applyAlignment="1" applyProtection="1">
      <alignment horizontal="center" vertical="center"/>
    </xf>
    <xf numFmtId="0" fontId="5" fillId="5" borderId="18" xfId="1" applyFont="1" applyFill="1" applyBorder="1" applyAlignment="1" applyProtection="1">
      <alignment horizontal="center" vertical="center"/>
    </xf>
    <xf numFmtId="0" fontId="4" fillId="5" borderId="100" xfId="1" applyFont="1" applyFill="1" applyBorder="1" applyAlignment="1">
      <alignment horizontal="center" vertical="center"/>
    </xf>
    <xf numFmtId="0" fontId="5" fillId="5" borderId="100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4" fillId="8" borderId="80" xfId="0" applyFont="1" applyFill="1" applyBorder="1" applyAlignment="1">
      <alignment horizontal="center" vertical="center"/>
    </xf>
    <xf numFmtId="0" fontId="5" fillId="5" borderId="22" xfId="1" applyFont="1" applyFill="1" applyBorder="1" applyAlignment="1" applyProtection="1">
      <alignment horizontal="center" vertical="center"/>
    </xf>
    <xf numFmtId="0" fontId="5" fillId="6" borderId="101" xfId="1" applyFont="1" applyFill="1" applyBorder="1" applyAlignment="1">
      <alignment horizontal="center" vertical="center" wrapText="1"/>
    </xf>
    <xf numFmtId="0" fontId="5" fillId="6" borderId="102" xfId="1" applyFont="1" applyFill="1" applyBorder="1" applyAlignment="1">
      <alignment horizontal="center" vertical="center" wrapText="1"/>
    </xf>
    <xf numFmtId="0" fontId="5" fillId="6" borderId="103" xfId="1" applyFont="1" applyFill="1" applyBorder="1" applyAlignment="1">
      <alignment horizontal="center" vertical="center" wrapText="1"/>
    </xf>
    <xf numFmtId="0" fontId="5" fillId="6" borderId="104" xfId="1" applyFont="1" applyFill="1" applyBorder="1" applyAlignment="1">
      <alignment horizontal="center" vertical="center" wrapText="1"/>
    </xf>
    <xf numFmtId="0" fontId="5" fillId="6" borderId="105" xfId="1" applyFont="1" applyFill="1" applyBorder="1" applyAlignment="1">
      <alignment horizontal="center" vertical="center" wrapText="1"/>
    </xf>
    <xf numFmtId="0" fontId="5" fillId="6" borderId="106" xfId="1" applyFont="1" applyFill="1" applyBorder="1" applyAlignment="1">
      <alignment horizontal="center" vertical="center" wrapText="1"/>
    </xf>
    <xf numFmtId="0" fontId="20" fillId="0" borderId="0" xfId="1" applyFont="1" applyFill="1" applyBorder="1"/>
    <xf numFmtId="0" fontId="1" fillId="0" borderId="0" xfId="1" applyBorder="1"/>
    <xf numFmtId="0" fontId="4" fillId="6" borderId="33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94" xfId="2" applyFont="1" applyFill="1" applyBorder="1" applyAlignment="1">
      <alignment horizontal="center" vertical="center" wrapText="1"/>
    </xf>
    <xf numFmtId="0" fontId="5" fillId="2" borderId="107" xfId="2" applyFont="1" applyFill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/>
    </xf>
    <xf numFmtId="0" fontId="4" fillId="6" borderId="108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4" fillId="6" borderId="27" xfId="1" applyFont="1" applyFill="1" applyBorder="1" applyAlignment="1">
      <alignment horizontal="center" vertical="center" wrapText="1"/>
    </xf>
    <xf numFmtId="0" fontId="4" fillId="9" borderId="107" xfId="1" applyFont="1" applyFill="1" applyBorder="1" applyAlignment="1">
      <alignment horizontal="center" vertical="center"/>
    </xf>
    <xf numFmtId="0" fontId="4" fillId="2" borderId="109" xfId="2" applyFont="1" applyFill="1" applyBorder="1" applyAlignment="1">
      <alignment horizontal="center" vertical="center" wrapText="1"/>
    </xf>
    <xf numFmtId="0" fontId="4" fillId="5" borderId="110" xfId="1" applyFont="1" applyFill="1" applyBorder="1" applyAlignment="1">
      <alignment horizontal="center" vertical="center" wrapText="1"/>
    </xf>
    <xf numFmtId="0" fontId="4" fillId="9" borderId="111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112" xfId="0" applyFont="1" applyFill="1" applyBorder="1" applyAlignment="1">
      <alignment horizontal="center" vertical="center"/>
    </xf>
    <xf numFmtId="0" fontId="5" fillId="6" borderId="113" xfId="0" applyFont="1" applyFill="1" applyBorder="1" applyAlignment="1">
      <alignment horizontal="center" vertical="center"/>
    </xf>
    <xf numFmtId="0" fontId="5" fillId="5" borderId="78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7" fillId="5" borderId="11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/>
    </xf>
    <xf numFmtId="0" fontId="5" fillId="5" borderId="11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5" borderId="78" xfId="2" applyFont="1" applyFill="1" applyBorder="1" applyAlignment="1">
      <alignment horizontal="center" vertical="center" wrapText="1"/>
    </xf>
    <xf numFmtId="0" fontId="4" fillId="8" borderId="107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 wrapText="1"/>
    </xf>
    <xf numFmtId="0" fontId="4" fillId="8" borderId="111" xfId="1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7" fillId="2" borderId="115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vertical="center" wrapText="1"/>
    </xf>
    <xf numFmtId="0" fontId="4" fillId="0" borderId="93" xfId="1" applyFont="1" applyFill="1" applyBorder="1" applyAlignment="1">
      <alignment vertical="center" wrapText="1"/>
    </xf>
    <xf numFmtId="0" fontId="5" fillId="5" borderId="63" xfId="0" applyFont="1" applyFill="1" applyBorder="1" applyAlignment="1" applyProtection="1">
      <alignment horizontal="center" vertical="center"/>
    </xf>
    <xf numFmtId="0" fontId="5" fillId="5" borderId="94" xfId="0" applyFont="1" applyFill="1" applyBorder="1" applyAlignment="1" applyProtection="1">
      <alignment horizontal="center" vertical="center"/>
    </xf>
    <xf numFmtId="0" fontId="5" fillId="5" borderId="54" xfId="1" applyFont="1" applyFill="1" applyBorder="1" applyAlignment="1">
      <alignment horizontal="center" vertical="center" wrapText="1"/>
    </xf>
    <xf numFmtId="0" fontId="5" fillId="5" borderId="84" xfId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 wrapText="1"/>
    </xf>
    <xf numFmtId="0" fontId="5" fillId="5" borderId="23" xfId="1" applyFont="1" applyFill="1" applyBorder="1" applyAlignment="1" applyProtection="1">
      <alignment horizontal="center" vertical="center"/>
    </xf>
    <xf numFmtId="0" fontId="4" fillId="6" borderId="116" xfId="1" applyFont="1" applyFill="1" applyBorder="1" applyAlignment="1">
      <alignment vertical="center" wrapText="1"/>
    </xf>
    <xf numFmtId="0" fontId="5" fillId="6" borderId="117" xfId="1" applyFont="1" applyFill="1" applyBorder="1" applyAlignment="1">
      <alignment horizontal="center" vertical="center" wrapText="1"/>
    </xf>
    <xf numFmtId="0" fontId="4" fillId="6" borderId="117" xfId="1" applyFont="1" applyFill="1" applyBorder="1" applyAlignment="1">
      <alignment horizontal="center" vertical="center" wrapText="1"/>
    </xf>
    <xf numFmtId="0" fontId="5" fillId="6" borderId="118" xfId="1" applyFont="1" applyFill="1" applyBorder="1" applyAlignment="1">
      <alignment horizontal="center" vertical="center" wrapText="1"/>
    </xf>
    <xf numFmtId="0" fontId="4" fillId="8" borderId="86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5" borderId="94" xfId="0" applyFont="1" applyFill="1" applyBorder="1" applyAlignment="1">
      <alignment vertical="center" wrapText="1"/>
    </xf>
    <xf numFmtId="0" fontId="5" fillId="5" borderId="9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4" fillId="5" borderId="93" xfId="1" applyFont="1" applyFill="1" applyBorder="1" applyAlignment="1">
      <alignment horizontal="center" vertical="center" wrapText="1"/>
    </xf>
    <xf numFmtId="0" fontId="4" fillId="0" borderId="117" xfId="1" applyFont="1" applyFill="1" applyBorder="1" applyAlignment="1">
      <alignment horizontal="center" vertical="center"/>
    </xf>
    <xf numFmtId="0" fontId="4" fillId="6" borderId="119" xfId="1" applyFont="1" applyFill="1" applyBorder="1" applyAlignment="1">
      <alignment vertical="center"/>
    </xf>
    <xf numFmtId="0" fontId="5" fillId="6" borderId="119" xfId="1" applyFont="1" applyFill="1" applyBorder="1" applyAlignment="1">
      <alignment horizontal="center" vertical="center"/>
    </xf>
    <xf numFmtId="0" fontId="5" fillId="6" borderId="117" xfId="1" applyFont="1" applyFill="1" applyBorder="1" applyAlignment="1">
      <alignment horizontal="center" vertical="center"/>
    </xf>
    <xf numFmtId="0" fontId="5" fillId="6" borderId="116" xfId="1" applyFont="1" applyFill="1" applyBorder="1" applyAlignment="1">
      <alignment horizontal="center" vertical="center"/>
    </xf>
    <xf numFmtId="0" fontId="4" fillId="6" borderId="120" xfId="1" applyFont="1" applyFill="1" applyBorder="1" applyAlignment="1">
      <alignment horizontal="center" vertical="center"/>
    </xf>
    <xf numFmtId="0" fontId="5" fillId="6" borderId="103" xfId="1" applyFont="1" applyFill="1" applyBorder="1" applyAlignment="1">
      <alignment horizontal="center" vertical="center"/>
    </xf>
    <xf numFmtId="0" fontId="5" fillId="6" borderId="102" xfId="1" applyFont="1" applyFill="1" applyBorder="1" applyAlignment="1">
      <alignment horizontal="center" vertical="center"/>
    </xf>
    <xf numFmtId="0" fontId="5" fillId="6" borderId="106" xfId="1" applyFont="1" applyFill="1" applyBorder="1" applyAlignment="1">
      <alignment horizontal="center" vertical="center"/>
    </xf>
    <xf numFmtId="0" fontId="5" fillId="6" borderId="121" xfId="1" applyFont="1" applyFill="1" applyBorder="1" applyAlignment="1">
      <alignment horizontal="center" vertical="center"/>
    </xf>
    <xf numFmtId="0" fontId="4" fillId="6" borderId="47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 wrapText="1"/>
    </xf>
    <xf numFmtId="0" fontId="4" fillId="0" borderId="122" xfId="1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vertical="center" wrapText="1"/>
    </xf>
    <xf numFmtId="0" fontId="4" fillId="8" borderId="124" xfId="1" applyFont="1" applyFill="1" applyBorder="1" applyAlignment="1">
      <alignment horizontal="center" vertical="center"/>
    </xf>
    <xf numFmtId="0" fontId="4" fillId="6" borderId="125" xfId="1" applyFont="1" applyFill="1" applyBorder="1" applyAlignment="1">
      <alignment horizontal="center" vertical="center"/>
    </xf>
    <xf numFmtId="0" fontId="4" fillId="5" borderId="126" xfId="1" applyFont="1" applyFill="1" applyBorder="1" applyAlignment="1">
      <alignment horizontal="center" vertical="center"/>
    </xf>
    <xf numFmtId="0" fontId="4" fillId="8" borderId="113" xfId="1" applyFont="1" applyFill="1" applyBorder="1" applyAlignment="1" applyProtection="1">
      <alignment horizontal="center" vertical="center" wrapText="1"/>
    </xf>
    <xf numFmtId="0" fontId="4" fillId="0" borderId="3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9" borderId="77" xfId="1" applyFont="1" applyFill="1" applyBorder="1" applyAlignment="1">
      <alignment horizontal="center" vertical="center"/>
    </xf>
    <xf numFmtId="0" fontId="4" fillId="8" borderId="77" xfId="1" applyFont="1" applyFill="1" applyBorder="1" applyAlignment="1">
      <alignment horizontal="center" vertical="center"/>
    </xf>
    <xf numFmtId="0" fontId="4" fillId="6" borderId="117" xfId="1" applyFont="1" applyFill="1" applyBorder="1" applyAlignment="1">
      <alignment horizontal="center" vertical="center"/>
    </xf>
    <xf numFmtId="0" fontId="4" fillId="6" borderId="103" xfId="0" applyFont="1" applyFill="1" applyBorder="1" applyAlignment="1">
      <alignment vertical="center" wrapText="1"/>
    </xf>
    <xf numFmtId="0" fontId="5" fillId="6" borderId="120" xfId="0" applyFont="1" applyFill="1" applyBorder="1" applyAlignment="1">
      <alignment horizontal="center" vertical="center"/>
    </xf>
    <xf numFmtId="0" fontId="5" fillId="6" borderId="119" xfId="0" applyFont="1" applyFill="1" applyBorder="1" applyAlignment="1">
      <alignment horizontal="center" vertical="center" wrapText="1"/>
    </xf>
    <xf numFmtId="0" fontId="5" fillId="6" borderId="101" xfId="0" applyFont="1" applyFill="1" applyBorder="1" applyAlignment="1">
      <alignment horizontal="center" vertical="center"/>
    </xf>
    <xf numFmtId="0" fontId="5" fillId="6" borderId="118" xfId="0" applyFont="1" applyFill="1" applyBorder="1" applyAlignment="1">
      <alignment horizontal="center" vertical="center"/>
    </xf>
    <xf numFmtId="0" fontId="5" fillId="6" borderId="102" xfId="0" applyFont="1" applyFill="1" applyBorder="1" applyAlignment="1">
      <alignment horizontal="center" vertical="center" wrapText="1"/>
    </xf>
    <xf numFmtId="0" fontId="5" fillId="6" borderId="101" xfId="1" applyFont="1" applyFill="1" applyBorder="1" applyAlignment="1">
      <alignment horizontal="center" vertical="center"/>
    </xf>
    <xf numFmtId="0" fontId="5" fillId="6" borderId="105" xfId="1" applyFont="1" applyFill="1" applyBorder="1" applyAlignment="1">
      <alignment horizontal="center" vertical="center"/>
    </xf>
    <xf numFmtId="0" fontId="9" fillId="2" borderId="127" xfId="1" applyFont="1" applyFill="1" applyBorder="1" applyAlignment="1">
      <alignment horizontal="center" vertical="center"/>
    </xf>
    <xf numFmtId="0" fontId="9" fillId="2" borderId="127" xfId="1" applyFont="1" applyFill="1" applyBorder="1" applyAlignment="1">
      <alignment horizontal="center" vertical="center" wrapText="1"/>
    </xf>
    <xf numFmtId="0" fontId="9" fillId="5" borderId="127" xfId="1" applyFont="1" applyFill="1" applyBorder="1" applyAlignment="1">
      <alignment horizontal="center" vertical="center"/>
    </xf>
    <xf numFmtId="0" fontId="10" fillId="5" borderId="127" xfId="1" applyFont="1" applyFill="1" applyBorder="1" applyAlignment="1">
      <alignment horizontal="center" vertical="center" wrapText="1"/>
    </xf>
    <xf numFmtId="0" fontId="9" fillId="5" borderId="12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63" xfId="2" applyFont="1" applyFill="1" applyBorder="1" applyAlignment="1">
      <alignment horizontal="center" vertical="center" wrapText="1"/>
    </xf>
    <xf numFmtId="0" fontId="5" fillId="5" borderId="63" xfId="2" applyFont="1" applyFill="1" applyBorder="1" applyAlignment="1">
      <alignment horizontal="center" vertical="center" wrapText="1"/>
    </xf>
    <xf numFmtId="0" fontId="4" fillId="2" borderId="63" xfId="2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5" borderId="84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5" fillId="5" borderId="84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23" xfId="2" applyFont="1" applyFill="1" applyBorder="1" applyAlignment="1">
      <alignment horizontal="center" vertical="center" wrapText="1"/>
    </xf>
    <xf numFmtId="0" fontId="5" fillId="5" borderId="84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/>
    </xf>
    <xf numFmtId="0" fontId="4" fillId="3" borderId="117" xfId="2" applyFont="1" applyFill="1" applyBorder="1" applyAlignment="1">
      <alignment horizontal="center" vertical="center"/>
    </xf>
    <xf numFmtId="0" fontId="4" fillId="3" borderId="119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55" xfId="1" applyFont="1" applyFill="1" applyBorder="1"/>
    <xf numFmtId="0" fontId="5" fillId="5" borderId="31" xfId="1" applyFont="1" applyFill="1" applyBorder="1"/>
    <xf numFmtId="0" fontId="5" fillId="5" borderId="80" xfId="1" applyFont="1" applyFill="1" applyBorder="1"/>
    <xf numFmtId="0" fontId="5" fillId="5" borderId="62" xfId="2" applyFont="1" applyFill="1" applyBorder="1" applyAlignment="1">
      <alignment horizontal="center" vertical="center"/>
    </xf>
    <xf numFmtId="0" fontId="4" fillId="5" borderId="62" xfId="2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vertical="center" wrapText="1"/>
    </xf>
    <xf numFmtId="0" fontId="5" fillId="5" borderId="65" xfId="1" applyFont="1" applyFill="1" applyBorder="1" applyAlignment="1">
      <alignment horizontal="center" vertical="center"/>
    </xf>
    <xf numFmtId="0" fontId="4" fillId="5" borderId="65" xfId="1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5" fillId="5" borderId="107" xfId="0" applyFont="1" applyFill="1" applyBorder="1" applyAlignment="1" applyProtection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110" xfId="2" applyFont="1" applyFill="1" applyBorder="1" applyAlignment="1">
      <alignment horizontal="center" vertical="center" wrapText="1"/>
    </xf>
    <xf numFmtId="0" fontId="4" fillId="5" borderId="128" xfId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62" xfId="1" applyFont="1" applyFill="1" applyBorder="1" applyAlignment="1">
      <alignment horizontal="center"/>
    </xf>
    <xf numFmtId="0" fontId="26" fillId="0" borderId="0" xfId="1" applyFont="1"/>
    <xf numFmtId="0" fontId="16" fillId="5" borderId="0" xfId="1" applyFont="1" applyFill="1" applyAlignment="1">
      <alignment horizontal="left"/>
    </xf>
    <xf numFmtId="0" fontId="5" fillId="5" borderId="134" xfId="1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/>
    </xf>
    <xf numFmtId="0" fontId="5" fillId="5" borderId="117" xfId="1" applyFont="1" applyFill="1" applyBorder="1" applyAlignment="1">
      <alignment horizontal="center"/>
    </xf>
    <xf numFmtId="0" fontId="5" fillId="3" borderId="116" xfId="2" applyFont="1" applyFill="1" applyBorder="1" applyAlignment="1">
      <alignment horizontal="center"/>
    </xf>
    <xf numFmtId="0" fontId="5" fillId="3" borderId="103" xfId="2" applyFont="1" applyFill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11" borderId="132" xfId="1" applyFont="1" applyFill="1" applyBorder="1" applyAlignment="1">
      <alignment horizontal="center" wrapText="1"/>
    </xf>
    <xf numFmtId="0" fontId="4" fillId="11" borderId="3" xfId="1" applyFont="1" applyFill="1" applyBorder="1" applyAlignment="1">
      <alignment horizontal="center" wrapText="1"/>
    </xf>
    <xf numFmtId="0" fontId="4" fillId="11" borderId="1" xfId="1" applyFont="1" applyFill="1" applyBorder="1" applyAlignment="1">
      <alignment horizontal="center" wrapText="1"/>
    </xf>
    <xf numFmtId="0" fontId="5" fillId="5" borderId="1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32" xfId="1" applyFont="1" applyFill="1" applyBorder="1" applyAlignment="1">
      <alignment horizontal="center" vertical="center" textRotation="90" wrapText="1"/>
    </xf>
    <xf numFmtId="0" fontId="4" fillId="5" borderId="1" xfId="1" applyFont="1" applyFill="1" applyBorder="1" applyAlignment="1">
      <alignment horizontal="center" vertical="center" textRotation="90" wrapText="1"/>
    </xf>
    <xf numFmtId="0" fontId="5" fillId="5" borderId="133" xfId="0" applyFont="1" applyFill="1" applyBorder="1" applyAlignment="1">
      <alignment horizontal="center" vertical="center" textRotation="90"/>
    </xf>
    <xf numFmtId="0" fontId="5" fillId="5" borderId="33" xfId="0" applyFont="1" applyFill="1" applyBorder="1" applyAlignment="1">
      <alignment horizontal="center" vertical="center" textRotation="90"/>
    </xf>
    <xf numFmtId="0" fontId="4" fillId="11" borderId="26" xfId="1" applyFont="1" applyFill="1" applyBorder="1" applyAlignment="1">
      <alignment horizontal="center" wrapText="1"/>
    </xf>
    <xf numFmtId="0" fontId="5" fillId="11" borderId="108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14" fillId="4" borderId="0" xfId="1" applyFont="1" applyFill="1" applyBorder="1" applyAlignment="1">
      <alignment horizontal="center"/>
    </xf>
    <xf numFmtId="0" fontId="15" fillId="0" borderId="0" xfId="0" applyFont="1" applyBorder="1" applyAlignment="1"/>
    <xf numFmtId="0" fontId="4" fillId="2" borderId="127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129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4" fillId="10" borderId="130" xfId="1" applyFont="1" applyFill="1" applyBorder="1" applyAlignment="1">
      <alignment horizontal="center"/>
    </xf>
    <xf numFmtId="0" fontId="4" fillId="10" borderId="131" xfId="1" applyFont="1" applyFill="1" applyBorder="1" applyAlignment="1">
      <alignment horizontal="center"/>
    </xf>
    <xf numFmtId="0" fontId="5" fillId="3" borderId="76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5" xfId="0" applyFont="1" applyBorder="1" applyAlignment="1">
      <alignment horizontal="center"/>
    </xf>
  </cellXfs>
  <cellStyles count="3">
    <cellStyle name="Normalny" xfId="0" builtinId="0"/>
    <cellStyle name="Normalny_Praca dyplomowa" xfId="1"/>
    <cellStyle name="Normalny_Sport II stopień ramówka 2015_201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83"/>
  <sheetViews>
    <sheetView tabSelected="1" zoomScale="84" zoomScaleNormal="84" workbookViewId="0">
      <selection activeCell="P1" sqref="P1:AA1"/>
    </sheetView>
  </sheetViews>
  <sheetFormatPr defaultColWidth="8.25" defaultRowHeight="20.45" customHeight="1"/>
  <cols>
    <col min="1" max="1" width="2.75" style="71" customWidth="1"/>
    <col min="2" max="2" width="30.5" style="1" customWidth="1"/>
    <col min="3" max="3" width="5.875" style="1" customWidth="1"/>
    <col min="4" max="4" width="6.375" style="1" customWidth="1"/>
    <col min="5" max="5" width="5.875" style="1" customWidth="1"/>
    <col min="6" max="6" width="5.125" style="1" customWidth="1"/>
    <col min="7" max="7" width="5.125" style="72" customWidth="1"/>
    <col min="8" max="11" width="5.125" style="1" customWidth="1"/>
    <col min="12" max="26" width="5.125" style="51" customWidth="1"/>
    <col min="27" max="16384" width="8.25" style="1"/>
  </cols>
  <sheetData>
    <row r="1" spans="1:27" ht="12.6" customHeight="1">
      <c r="P1" s="617" t="s">
        <v>138</v>
      </c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</row>
    <row r="2" spans="1:27" s="2" customFormat="1" ht="28.15" customHeight="1" thickBot="1">
      <c r="A2" s="649" t="s">
        <v>119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</row>
    <row r="3" spans="1:27" s="2" customFormat="1" ht="15.6" customHeight="1" thickTop="1" thickBot="1">
      <c r="A3" s="651" t="s">
        <v>0</v>
      </c>
      <c r="B3" s="653" t="s">
        <v>1</v>
      </c>
      <c r="C3" s="655" t="s">
        <v>2</v>
      </c>
      <c r="D3" s="655"/>
      <c r="E3" s="655"/>
      <c r="F3" s="655"/>
      <c r="G3" s="656" t="s">
        <v>3</v>
      </c>
      <c r="H3" s="659" t="s">
        <v>4</v>
      </c>
      <c r="I3" s="662" t="s">
        <v>118</v>
      </c>
      <c r="J3" s="663"/>
      <c r="K3" s="663"/>
      <c r="L3" s="663"/>
      <c r="M3" s="663"/>
      <c r="N3" s="663"/>
      <c r="O3" s="663" t="s">
        <v>120</v>
      </c>
      <c r="P3" s="663"/>
      <c r="Q3" s="663"/>
      <c r="R3" s="663"/>
      <c r="S3" s="663"/>
      <c r="T3" s="663"/>
      <c r="U3" s="663" t="s">
        <v>121</v>
      </c>
      <c r="V3" s="663"/>
      <c r="W3" s="663"/>
      <c r="X3" s="663"/>
      <c r="Y3" s="663"/>
      <c r="Z3" s="663"/>
    </row>
    <row r="4" spans="1:27" s="2" customFormat="1" ht="13.5" thickTop="1" thickBot="1">
      <c r="A4" s="652"/>
      <c r="B4" s="654"/>
      <c r="C4" s="633" t="s">
        <v>5</v>
      </c>
      <c r="D4" s="633" t="s">
        <v>6</v>
      </c>
      <c r="E4" s="633" t="s">
        <v>7</v>
      </c>
      <c r="F4" s="633" t="s">
        <v>8</v>
      </c>
      <c r="G4" s="657"/>
      <c r="H4" s="660"/>
      <c r="I4" s="628" t="s">
        <v>9</v>
      </c>
      <c r="J4" s="628"/>
      <c r="K4" s="628"/>
      <c r="L4" s="628" t="s">
        <v>10</v>
      </c>
      <c r="M4" s="628"/>
      <c r="N4" s="628"/>
      <c r="O4" s="628" t="s">
        <v>11</v>
      </c>
      <c r="P4" s="628"/>
      <c r="Q4" s="628"/>
      <c r="R4" s="628" t="s">
        <v>12</v>
      </c>
      <c r="S4" s="628"/>
      <c r="T4" s="628"/>
      <c r="U4" s="628" t="s">
        <v>13</v>
      </c>
      <c r="V4" s="628"/>
      <c r="W4" s="628"/>
      <c r="X4" s="628" t="s">
        <v>14</v>
      </c>
      <c r="Y4" s="628"/>
      <c r="Z4" s="628"/>
    </row>
    <row r="5" spans="1:27" s="2" customFormat="1" ht="30" customHeight="1" thickTop="1" thickBot="1">
      <c r="A5" s="580"/>
      <c r="B5" s="581"/>
      <c r="C5" s="634"/>
      <c r="D5" s="634"/>
      <c r="E5" s="634"/>
      <c r="F5" s="634"/>
      <c r="G5" s="658"/>
      <c r="H5" s="661"/>
      <c r="I5" s="575" t="s">
        <v>15</v>
      </c>
      <c r="J5" s="575" t="s">
        <v>16</v>
      </c>
      <c r="K5" s="576" t="s">
        <v>4</v>
      </c>
      <c r="L5" s="577" t="s">
        <v>15</v>
      </c>
      <c r="M5" s="577" t="s">
        <v>16</v>
      </c>
      <c r="N5" s="578" t="s">
        <v>4</v>
      </c>
      <c r="O5" s="577" t="s">
        <v>5</v>
      </c>
      <c r="P5" s="577" t="s">
        <v>16</v>
      </c>
      <c r="Q5" s="579" t="s">
        <v>4</v>
      </c>
      <c r="R5" s="577" t="s">
        <v>15</v>
      </c>
      <c r="S5" s="577" t="s">
        <v>16</v>
      </c>
      <c r="T5" s="579" t="s">
        <v>4</v>
      </c>
      <c r="U5" s="577" t="s">
        <v>15</v>
      </c>
      <c r="V5" s="577" t="s">
        <v>16</v>
      </c>
      <c r="W5" s="579" t="s">
        <v>4</v>
      </c>
      <c r="X5" s="577" t="s">
        <v>15</v>
      </c>
      <c r="Y5" s="577" t="s">
        <v>16</v>
      </c>
      <c r="Z5" s="579" t="s">
        <v>4</v>
      </c>
    </row>
    <row r="6" spans="1:27" s="2" customFormat="1" ht="33" customHeight="1" thickTop="1" thickBot="1">
      <c r="A6" s="595" t="s">
        <v>17</v>
      </c>
      <c r="B6" s="596" t="s">
        <v>65</v>
      </c>
      <c r="C6" s="629"/>
      <c r="D6" s="630"/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0"/>
      <c r="S6" s="630"/>
      <c r="T6" s="630"/>
      <c r="U6" s="631"/>
      <c r="V6" s="631"/>
      <c r="W6" s="631"/>
      <c r="X6" s="631"/>
      <c r="Y6" s="631"/>
      <c r="Z6" s="632"/>
    </row>
    <row r="7" spans="1:27" s="2" customFormat="1" ht="15.95" customHeight="1" thickTop="1">
      <c r="A7" s="594">
        <v>1</v>
      </c>
      <c r="B7" s="8" t="s">
        <v>88</v>
      </c>
      <c r="C7" s="350">
        <v>20</v>
      </c>
      <c r="D7" s="582">
        <v>30</v>
      </c>
      <c r="E7" s="583">
        <v>50</v>
      </c>
      <c r="F7" s="583">
        <v>25</v>
      </c>
      <c r="G7" s="584">
        <v>75</v>
      </c>
      <c r="H7" s="585">
        <v>3</v>
      </c>
      <c r="I7" s="11">
        <v>20</v>
      </c>
      <c r="J7" s="586">
        <v>30</v>
      </c>
      <c r="K7" s="529">
        <v>3</v>
      </c>
      <c r="L7" s="587"/>
      <c r="M7" s="9"/>
      <c r="N7" s="588"/>
      <c r="O7" s="589"/>
      <c r="P7" s="590"/>
      <c r="Q7" s="591"/>
      <c r="R7" s="589"/>
      <c r="S7" s="590"/>
      <c r="T7" s="591"/>
      <c r="U7" s="592"/>
      <c r="V7" s="593"/>
      <c r="W7" s="591"/>
      <c r="X7" s="592"/>
      <c r="Y7" s="593"/>
      <c r="Z7" s="591"/>
    </row>
    <row r="8" spans="1:27" s="95" customFormat="1" ht="15.95" customHeight="1">
      <c r="A8" s="167">
        <v>2</v>
      </c>
      <c r="B8" s="168" t="s">
        <v>89</v>
      </c>
      <c r="C8" s="349">
        <v>5</v>
      </c>
      <c r="D8" s="349">
        <v>30</v>
      </c>
      <c r="E8" s="601">
        <v>35</v>
      </c>
      <c r="F8" s="601">
        <v>15</v>
      </c>
      <c r="G8" s="601">
        <v>50</v>
      </c>
      <c r="H8" s="602">
        <v>2</v>
      </c>
      <c r="I8" s="13">
        <v>5</v>
      </c>
      <c r="J8" s="109">
        <v>30</v>
      </c>
      <c r="K8" s="405">
        <v>2</v>
      </c>
      <c r="L8" s="290"/>
      <c r="M8" s="162"/>
      <c r="N8" s="291"/>
      <c r="O8" s="297"/>
      <c r="P8" s="169"/>
      <c r="Q8" s="298"/>
      <c r="R8" s="297"/>
      <c r="S8" s="169"/>
      <c r="T8" s="298"/>
      <c r="U8" s="297"/>
      <c r="V8" s="169"/>
      <c r="W8" s="298"/>
      <c r="X8" s="297"/>
      <c r="Y8" s="169"/>
      <c r="Z8" s="597"/>
      <c r="AA8" s="598"/>
    </row>
    <row r="9" spans="1:27" s="2" customFormat="1" ht="15.95" customHeight="1">
      <c r="A9" s="7">
        <v>3</v>
      </c>
      <c r="B9" s="15" t="s">
        <v>18</v>
      </c>
      <c r="C9" s="279"/>
      <c r="D9" s="279">
        <v>25</v>
      </c>
      <c r="E9" s="283">
        <v>25</v>
      </c>
      <c r="F9" s="283">
        <v>25</v>
      </c>
      <c r="G9" s="285">
        <v>50</v>
      </c>
      <c r="H9" s="425">
        <v>2</v>
      </c>
      <c r="I9" s="13"/>
      <c r="J9" s="109"/>
      <c r="K9" s="12"/>
      <c r="L9" s="292"/>
      <c r="M9" s="12"/>
      <c r="N9" s="293"/>
      <c r="O9" s="299"/>
      <c r="P9" s="20"/>
      <c r="Q9" s="24"/>
      <c r="R9" s="299"/>
      <c r="S9" s="20"/>
      <c r="T9" s="24"/>
      <c r="U9" s="304"/>
      <c r="V9" s="23"/>
      <c r="W9" s="24"/>
      <c r="X9" s="304"/>
      <c r="Y9" s="23">
        <v>25</v>
      </c>
      <c r="Z9" s="24">
        <v>2</v>
      </c>
    </row>
    <row r="10" spans="1:27" s="2" customFormat="1" ht="27" customHeight="1">
      <c r="A10" s="167">
        <v>4</v>
      </c>
      <c r="B10" s="47" t="s">
        <v>137</v>
      </c>
      <c r="C10" s="398">
        <v>20</v>
      </c>
      <c r="D10" s="398">
        <v>30</v>
      </c>
      <c r="E10" s="285">
        <v>50</v>
      </c>
      <c r="F10" s="285">
        <v>25</v>
      </c>
      <c r="G10" s="285">
        <v>75</v>
      </c>
      <c r="H10" s="426">
        <v>3</v>
      </c>
      <c r="I10" s="13"/>
      <c r="J10" s="109"/>
      <c r="K10" s="132"/>
      <c r="L10" s="292">
        <v>20</v>
      </c>
      <c r="M10" s="12">
        <v>30</v>
      </c>
      <c r="N10" s="373">
        <v>3</v>
      </c>
      <c r="O10" s="299"/>
      <c r="P10" s="20"/>
      <c r="Q10" s="306"/>
      <c r="R10" s="299"/>
      <c r="S10" s="20"/>
      <c r="T10" s="24"/>
      <c r="U10" s="304"/>
      <c r="V10" s="23"/>
      <c r="W10" s="24"/>
      <c r="X10" s="304"/>
      <c r="Y10" s="23"/>
      <c r="Z10" s="24"/>
    </row>
    <row r="11" spans="1:27" s="2" customFormat="1" ht="15.95" customHeight="1">
      <c r="A11" s="7">
        <v>5</v>
      </c>
      <c r="B11" s="47" t="s">
        <v>125</v>
      </c>
      <c r="C11" s="398">
        <v>25</v>
      </c>
      <c r="D11" s="398">
        <v>0</v>
      </c>
      <c r="E11" s="285">
        <v>25</v>
      </c>
      <c r="F11" s="285">
        <v>25</v>
      </c>
      <c r="G11" s="285">
        <v>50</v>
      </c>
      <c r="H11" s="426">
        <v>2</v>
      </c>
      <c r="I11" s="13"/>
      <c r="J11" s="109"/>
      <c r="K11" s="132"/>
      <c r="L11" s="292">
        <v>25</v>
      </c>
      <c r="M11" s="12">
        <v>0</v>
      </c>
      <c r="N11" s="373">
        <v>2</v>
      </c>
      <c r="O11" s="299"/>
      <c r="P11" s="20"/>
      <c r="Q11" s="24"/>
      <c r="R11" s="300"/>
      <c r="S11" s="240"/>
      <c r="T11" s="301"/>
      <c r="U11" s="304"/>
      <c r="V11" s="23"/>
      <c r="W11" s="24"/>
      <c r="X11" s="304"/>
      <c r="Y11" s="23"/>
      <c r="Z11" s="24"/>
    </row>
    <row r="12" spans="1:27" s="2" customFormat="1" ht="15.95" customHeight="1">
      <c r="A12" s="167">
        <v>6</v>
      </c>
      <c r="B12" s="603" t="s">
        <v>108</v>
      </c>
      <c r="C12" s="604">
        <v>10</v>
      </c>
      <c r="D12" s="604">
        <v>15</v>
      </c>
      <c r="E12" s="286">
        <v>25</v>
      </c>
      <c r="F12" s="286">
        <v>25</v>
      </c>
      <c r="G12" s="286">
        <v>50</v>
      </c>
      <c r="H12" s="605">
        <v>2</v>
      </c>
      <c r="I12" s="13">
        <v>10</v>
      </c>
      <c r="J12" s="109">
        <v>15</v>
      </c>
      <c r="K12" s="132">
        <v>2</v>
      </c>
      <c r="L12" s="606"/>
      <c r="M12" s="27"/>
      <c r="N12" s="607"/>
      <c r="O12" s="302"/>
      <c r="P12" s="30"/>
      <c r="Q12" s="32"/>
      <c r="R12" s="302"/>
      <c r="S12" s="30"/>
      <c r="T12" s="32"/>
      <c r="U12" s="302"/>
      <c r="V12" s="30"/>
      <c r="W12" s="32"/>
      <c r="X12" s="305"/>
      <c r="Y12" s="34"/>
      <c r="Z12" s="172"/>
    </row>
    <row r="13" spans="1:27" s="2" customFormat="1" ht="26.45" customHeight="1">
      <c r="A13" s="167">
        <v>7</v>
      </c>
      <c r="B13" s="47" t="s">
        <v>134</v>
      </c>
      <c r="C13" s="398">
        <v>10</v>
      </c>
      <c r="D13" s="398">
        <v>15</v>
      </c>
      <c r="E13" s="285">
        <v>25</v>
      </c>
      <c r="F13" s="285">
        <v>25</v>
      </c>
      <c r="G13" s="285">
        <v>50</v>
      </c>
      <c r="H13" s="426">
        <v>2</v>
      </c>
      <c r="I13" s="13">
        <v>10</v>
      </c>
      <c r="J13" s="109">
        <v>15</v>
      </c>
      <c r="K13" s="132">
        <v>2</v>
      </c>
      <c r="L13" s="292"/>
      <c r="M13" s="109"/>
      <c r="N13" s="294"/>
      <c r="O13" s="299"/>
      <c r="P13" s="20"/>
      <c r="Q13" s="24"/>
      <c r="R13" s="299"/>
      <c r="S13" s="20"/>
      <c r="T13" s="24"/>
      <c r="U13" s="299"/>
      <c r="V13" s="20"/>
      <c r="W13" s="24"/>
      <c r="X13" s="304"/>
      <c r="Y13" s="23"/>
      <c r="Z13" s="306"/>
    </row>
    <row r="14" spans="1:27" s="2" customFormat="1" ht="26.45" customHeight="1">
      <c r="A14" s="167">
        <v>8</v>
      </c>
      <c r="B14" s="15" t="s">
        <v>113</v>
      </c>
      <c r="C14" s="398">
        <v>15</v>
      </c>
      <c r="D14" s="398"/>
      <c r="E14" s="285">
        <v>15</v>
      </c>
      <c r="F14" s="285">
        <v>10</v>
      </c>
      <c r="G14" s="285">
        <v>25</v>
      </c>
      <c r="H14" s="426">
        <v>1</v>
      </c>
      <c r="I14" s="13"/>
      <c r="J14" s="109"/>
      <c r="K14" s="132"/>
      <c r="L14" s="292"/>
      <c r="M14" s="109"/>
      <c r="N14" s="294"/>
      <c r="O14" s="299">
        <v>15</v>
      </c>
      <c r="P14" s="20"/>
      <c r="Q14" s="24">
        <v>1</v>
      </c>
      <c r="R14" s="299"/>
      <c r="S14" s="20"/>
      <c r="T14" s="24"/>
      <c r="U14" s="299"/>
      <c r="V14" s="20"/>
      <c r="W14" s="24"/>
      <c r="X14" s="304"/>
      <c r="Y14" s="23"/>
      <c r="Z14" s="306"/>
    </row>
    <row r="15" spans="1:27" s="2" customFormat="1" ht="26.45" customHeight="1">
      <c r="A15" s="167">
        <v>9</v>
      </c>
      <c r="B15" s="15" t="s">
        <v>112</v>
      </c>
      <c r="C15" s="398">
        <v>25</v>
      </c>
      <c r="D15" s="398"/>
      <c r="E15" s="285">
        <v>25</v>
      </c>
      <c r="F15" s="285">
        <v>25</v>
      </c>
      <c r="G15" s="285">
        <v>50</v>
      </c>
      <c r="H15" s="426">
        <v>2</v>
      </c>
      <c r="I15" s="13"/>
      <c r="J15" s="109"/>
      <c r="K15" s="132"/>
      <c r="L15" s="292"/>
      <c r="M15" s="109"/>
      <c r="N15" s="294"/>
      <c r="O15" s="299"/>
      <c r="P15" s="20"/>
      <c r="Q15" s="24"/>
      <c r="R15" s="299">
        <v>25</v>
      </c>
      <c r="S15" s="20"/>
      <c r="T15" s="24">
        <v>2</v>
      </c>
      <c r="U15" s="299"/>
      <c r="V15" s="20"/>
      <c r="W15" s="24"/>
      <c r="X15" s="304"/>
      <c r="Y15" s="23"/>
      <c r="Z15" s="306"/>
    </row>
    <row r="16" spans="1:27" s="2" customFormat="1" ht="15.95" customHeight="1" thickBot="1">
      <c r="A16" s="562"/>
      <c r="B16" s="563" t="s">
        <v>42</v>
      </c>
      <c r="C16" s="564">
        <f>SUM(C7:C15)</f>
        <v>130</v>
      </c>
      <c r="D16" s="564">
        <f t="shared" ref="D16:T16" si="0">SUM(D7:D15)</f>
        <v>145</v>
      </c>
      <c r="E16" s="564">
        <f t="shared" si="0"/>
        <v>275</v>
      </c>
      <c r="F16" s="564">
        <f t="shared" si="0"/>
        <v>200</v>
      </c>
      <c r="G16" s="564">
        <f t="shared" si="0"/>
        <v>475</v>
      </c>
      <c r="H16" s="564">
        <f t="shared" si="0"/>
        <v>19</v>
      </c>
      <c r="I16" s="564">
        <f t="shared" si="0"/>
        <v>45</v>
      </c>
      <c r="J16" s="564">
        <f t="shared" si="0"/>
        <v>90</v>
      </c>
      <c r="K16" s="564">
        <f t="shared" si="0"/>
        <v>9</v>
      </c>
      <c r="L16" s="564">
        <f t="shared" si="0"/>
        <v>45</v>
      </c>
      <c r="M16" s="564">
        <f t="shared" si="0"/>
        <v>30</v>
      </c>
      <c r="N16" s="564">
        <f t="shared" si="0"/>
        <v>5</v>
      </c>
      <c r="O16" s="564">
        <f t="shared" si="0"/>
        <v>15</v>
      </c>
      <c r="P16" s="564">
        <f t="shared" si="0"/>
        <v>0</v>
      </c>
      <c r="Q16" s="564">
        <f t="shared" si="0"/>
        <v>1</v>
      </c>
      <c r="R16" s="564">
        <f t="shared" si="0"/>
        <v>25</v>
      </c>
      <c r="S16" s="564">
        <f t="shared" si="0"/>
        <v>0</v>
      </c>
      <c r="T16" s="564">
        <f t="shared" si="0"/>
        <v>2</v>
      </c>
      <c r="U16" s="565"/>
      <c r="V16" s="565"/>
      <c r="W16" s="565"/>
      <c r="X16" s="565">
        <f>SUM(X7:X15)</f>
        <v>0</v>
      </c>
      <c r="Y16" s="565">
        <f>SUM(Y7:Y15)</f>
        <v>25</v>
      </c>
      <c r="Z16" s="565">
        <f>SUM(Z7:Z15)</f>
        <v>2</v>
      </c>
    </row>
    <row r="17" spans="1:26" s="36" customFormat="1" ht="15.95" customHeight="1" thickTop="1" thickBot="1">
      <c r="A17" s="566" t="s">
        <v>19</v>
      </c>
      <c r="B17" s="567" t="s">
        <v>20</v>
      </c>
      <c r="C17" s="568"/>
      <c r="D17" s="569"/>
      <c r="E17" s="532"/>
      <c r="F17" s="532"/>
      <c r="G17" s="532"/>
      <c r="H17" s="533"/>
      <c r="I17" s="570"/>
      <c r="J17" s="571"/>
      <c r="K17" s="572"/>
      <c r="L17" s="570"/>
      <c r="M17" s="571"/>
      <c r="N17" s="572"/>
      <c r="O17" s="573"/>
      <c r="P17" s="574"/>
      <c r="Q17" s="484"/>
      <c r="R17" s="573"/>
      <c r="S17" s="574"/>
      <c r="T17" s="484"/>
      <c r="U17" s="483"/>
      <c r="V17" s="487"/>
      <c r="W17" s="484"/>
      <c r="X17" s="483"/>
      <c r="Y17" s="487"/>
      <c r="Z17" s="484"/>
    </row>
    <row r="18" spans="1:26" s="36" customFormat="1" ht="15.95" customHeight="1" thickTop="1">
      <c r="A18" s="239">
        <v>10</v>
      </c>
      <c r="B18" s="37" t="s">
        <v>21</v>
      </c>
      <c r="C18" s="399">
        <v>15</v>
      </c>
      <c r="D18" s="399">
        <v>25</v>
      </c>
      <c r="E18" s="38">
        <v>40</v>
      </c>
      <c r="F18" s="39">
        <v>20</v>
      </c>
      <c r="G18" s="40">
        <v>60</v>
      </c>
      <c r="H18" s="238">
        <v>2</v>
      </c>
      <c r="I18" s="11">
        <v>15</v>
      </c>
      <c r="J18" s="9">
        <v>25</v>
      </c>
      <c r="K18" s="236">
        <v>2</v>
      </c>
      <c r="L18" s="11"/>
      <c r="M18" s="9"/>
      <c r="N18" s="180"/>
      <c r="O18" s="41"/>
      <c r="P18" s="42"/>
      <c r="Q18" s="43"/>
      <c r="R18" s="41"/>
      <c r="S18" s="42"/>
      <c r="T18" s="43"/>
      <c r="U18" s="44"/>
      <c r="V18" s="45"/>
      <c r="W18" s="43"/>
      <c r="X18" s="44"/>
      <c r="Y18" s="45"/>
      <c r="Z18" s="43"/>
    </row>
    <row r="19" spans="1:26" s="36" customFormat="1" ht="15.95" customHeight="1">
      <c r="A19" s="35">
        <v>11</v>
      </c>
      <c r="B19" s="47" t="s">
        <v>22</v>
      </c>
      <c r="C19" s="48">
        <v>25</v>
      </c>
      <c r="D19" s="49"/>
      <c r="E19" s="17">
        <v>25</v>
      </c>
      <c r="F19" s="17">
        <v>25</v>
      </c>
      <c r="G19" s="17">
        <v>50</v>
      </c>
      <c r="H19" s="50">
        <v>2</v>
      </c>
      <c r="I19" s="13">
        <v>25</v>
      </c>
      <c r="J19" s="12"/>
      <c r="K19" s="129">
        <v>2</v>
      </c>
      <c r="L19" s="13"/>
      <c r="M19" s="12"/>
      <c r="N19" s="10"/>
      <c r="O19" s="19"/>
      <c r="P19" s="20"/>
      <c r="Q19" s="21"/>
      <c r="R19" s="19"/>
      <c r="S19" s="20"/>
      <c r="T19" s="21"/>
      <c r="U19" s="22"/>
      <c r="V19" s="23"/>
      <c r="W19" s="21"/>
      <c r="X19" s="22"/>
      <c r="Y19" s="23"/>
      <c r="Z19" s="21"/>
    </row>
    <row r="20" spans="1:26" s="36" customFormat="1" ht="15.95" customHeight="1">
      <c r="A20" s="35">
        <v>12</v>
      </c>
      <c r="B20" s="47" t="s">
        <v>90</v>
      </c>
      <c r="C20" s="48">
        <v>10</v>
      </c>
      <c r="D20" s="49">
        <v>30</v>
      </c>
      <c r="E20" s="17">
        <v>40</v>
      </c>
      <c r="F20" s="17">
        <v>35</v>
      </c>
      <c r="G20" s="17">
        <v>75</v>
      </c>
      <c r="H20" s="50">
        <v>3</v>
      </c>
      <c r="I20" s="13">
        <v>10</v>
      </c>
      <c r="J20" s="12">
        <v>30</v>
      </c>
      <c r="K20" s="129">
        <v>3</v>
      </c>
      <c r="L20" s="13"/>
      <c r="M20" s="12"/>
      <c r="N20" s="10"/>
      <c r="O20" s="19"/>
      <c r="P20" s="20"/>
      <c r="Q20" s="21"/>
      <c r="R20" s="19"/>
      <c r="S20" s="20"/>
      <c r="T20" s="21"/>
      <c r="U20" s="22"/>
      <c r="V20" s="23"/>
      <c r="W20" s="21"/>
      <c r="X20" s="22"/>
      <c r="Y20" s="23"/>
      <c r="Z20" s="21"/>
    </row>
    <row r="21" spans="1:26" s="36" customFormat="1" ht="15.95" customHeight="1">
      <c r="A21" s="35">
        <v>13</v>
      </c>
      <c r="B21" s="47" t="s">
        <v>103</v>
      </c>
      <c r="C21" s="48">
        <v>25</v>
      </c>
      <c r="D21" s="49"/>
      <c r="E21" s="17">
        <v>25</v>
      </c>
      <c r="F21" s="17">
        <v>25</v>
      </c>
      <c r="G21" s="17">
        <v>50</v>
      </c>
      <c r="H21" s="50">
        <v>2</v>
      </c>
      <c r="I21" s="13"/>
      <c r="J21" s="12"/>
      <c r="K21" s="10"/>
      <c r="L21" s="13"/>
      <c r="M21" s="12"/>
      <c r="N21" s="10"/>
      <c r="O21" s="13">
        <v>25</v>
      </c>
      <c r="P21" s="132"/>
      <c r="Q21" s="129">
        <v>2</v>
      </c>
      <c r="R21" s="19"/>
      <c r="S21" s="20"/>
      <c r="T21" s="21"/>
      <c r="U21" s="22"/>
      <c r="V21" s="23"/>
      <c r="W21" s="21"/>
      <c r="X21" s="22"/>
      <c r="Y21" s="23"/>
      <c r="Z21" s="21"/>
    </row>
    <row r="22" spans="1:26" s="36" customFormat="1" ht="15.95" customHeight="1">
      <c r="A22" s="35">
        <v>14</v>
      </c>
      <c r="B22" s="47" t="s">
        <v>91</v>
      </c>
      <c r="C22" s="48">
        <v>25</v>
      </c>
      <c r="D22" s="49">
        <v>25</v>
      </c>
      <c r="E22" s="17">
        <v>50</v>
      </c>
      <c r="F22" s="17">
        <v>50</v>
      </c>
      <c r="G22" s="17">
        <v>100</v>
      </c>
      <c r="H22" s="50">
        <v>4</v>
      </c>
      <c r="I22" s="13"/>
      <c r="J22" s="12"/>
      <c r="K22" s="10"/>
      <c r="L22" s="19">
        <v>25</v>
      </c>
      <c r="M22" s="20">
        <v>25</v>
      </c>
      <c r="N22" s="21">
        <v>4</v>
      </c>
      <c r="O22" s="19"/>
      <c r="P22" s="20"/>
      <c r="Q22" s="21"/>
      <c r="R22" s="19"/>
      <c r="S22" s="20"/>
      <c r="T22" s="21"/>
      <c r="U22" s="22"/>
      <c r="V22" s="23"/>
      <c r="W22" s="21"/>
      <c r="X22" s="22"/>
      <c r="Y22" s="23"/>
      <c r="Z22" s="21"/>
    </row>
    <row r="23" spans="1:26" s="36" customFormat="1" ht="15.95" customHeight="1">
      <c r="A23" s="35">
        <v>15</v>
      </c>
      <c r="B23" s="47" t="s">
        <v>92</v>
      </c>
      <c r="C23" s="48">
        <v>20</v>
      </c>
      <c r="D23" s="49">
        <v>20</v>
      </c>
      <c r="E23" s="17">
        <v>40</v>
      </c>
      <c r="F23" s="17">
        <v>35</v>
      </c>
      <c r="G23" s="17">
        <v>75</v>
      </c>
      <c r="H23" s="50">
        <v>3</v>
      </c>
      <c r="I23" s="13"/>
      <c r="J23" s="12"/>
      <c r="K23" s="10"/>
      <c r="L23" s="181">
        <v>20</v>
      </c>
      <c r="M23" s="109">
        <v>20</v>
      </c>
      <c r="N23" s="182">
        <v>3</v>
      </c>
      <c r="O23" s="19"/>
      <c r="P23" s="20"/>
      <c r="Q23" s="21"/>
      <c r="R23" s="19"/>
      <c r="S23" s="20"/>
      <c r="T23" s="21"/>
      <c r="U23" s="22"/>
      <c r="V23" s="23"/>
      <c r="W23" s="21"/>
      <c r="X23" s="22"/>
      <c r="Y23" s="23"/>
      <c r="Z23" s="21"/>
    </row>
    <row r="24" spans="1:26" s="36" customFormat="1" ht="26.25" customHeight="1">
      <c r="A24" s="35">
        <v>16</v>
      </c>
      <c r="B24" s="47" t="s">
        <v>79</v>
      </c>
      <c r="C24" s="48"/>
      <c r="D24" s="49">
        <v>15</v>
      </c>
      <c r="E24" s="17">
        <v>15</v>
      </c>
      <c r="F24" s="17">
        <v>10</v>
      </c>
      <c r="G24" s="17">
        <v>25</v>
      </c>
      <c r="H24" s="50">
        <v>1</v>
      </c>
      <c r="I24" s="13"/>
      <c r="J24" s="12"/>
      <c r="K24" s="10"/>
      <c r="L24" s="13"/>
      <c r="M24" s="197"/>
      <c r="N24" s="153"/>
      <c r="O24" s="19"/>
      <c r="P24" s="20">
        <v>15</v>
      </c>
      <c r="Q24" s="21">
        <v>1</v>
      </c>
      <c r="R24" s="19"/>
      <c r="S24" s="20"/>
      <c r="T24" s="21"/>
      <c r="U24" s="22"/>
      <c r="V24" s="23"/>
      <c r="W24" s="21"/>
      <c r="X24" s="22"/>
      <c r="Y24" s="60"/>
      <c r="Z24" s="21"/>
    </row>
    <row r="25" spans="1:26" s="36" customFormat="1" ht="17.45" customHeight="1">
      <c r="A25" s="35">
        <v>17</v>
      </c>
      <c r="B25" s="47" t="s">
        <v>24</v>
      </c>
      <c r="C25" s="48">
        <v>10</v>
      </c>
      <c r="D25" s="49">
        <v>15</v>
      </c>
      <c r="E25" s="17">
        <v>25</v>
      </c>
      <c r="F25" s="17">
        <v>25</v>
      </c>
      <c r="G25" s="17">
        <v>50</v>
      </c>
      <c r="H25" s="50">
        <v>2</v>
      </c>
      <c r="I25" s="13"/>
      <c r="J25" s="12"/>
      <c r="K25" s="10"/>
      <c r="L25" s="13">
        <v>10</v>
      </c>
      <c r="M25" s="12">
        <v>15</v>
      </c>
      <c r="N25" s="10">
        <v>2</v>
      </c>
      <c r="O25" s="19"/>
      <c r="P25" s="20"/>
      <c r="Q25" s="131"/>
      <c r="R25" s="19"/>
      <c r="S25" s="20"/>
      <c r="T25" s="21"/>
      <c r="U25" s="22"/>
      <c r="V25" s="23"/>
      <c r="W25" s="21"/>
      <c r="X25" s="22"/>
      <c r="Y25" s="23"/>
      <c r="Z25" s="21"/>
    </row>
    <row r="26" spans="1:26" s="36" customFormat="1" ht="24" customHeight="1">
      <c r="A26" s="35">
        <v>18</v>
      </c>
      <c r="B26" s="47" t="s">
        <v>23</v>
      </c>
      <c r="C26" s="48">
        <v>10</v>
      </c>
      <c r="D26" s="49">
        <v>15</v>
      </c>
      <c r="E26" s="17">
        <v>25</v>
      </c>
      <c r="F26" s="17">
        <v>25</v>
      </c>
      <c r="G26" s="17">
        <v>50</v>
      </c>
      <c r="H26" s="50">
        <v>2</v>
      </c>
      <c r="I26" s="13"/>
      <c r="J26" s="12"/>
      <c r="K26" s="10"/>
      <c r="L26" s="13"/>
      <c r="M26" s="12"/>
      <c r="N26" s="10"/>
      <c r="O26" s="19"/>
      <c r="P26" s="20"/>
      <c r="Q26" s="21"/>
      <c r="R26" s="22">
        <v>10</v>
      </c>
      <c r="S26" s="23">
        <v>15</v>
      </c>
      <c r="T26" s="131">
        <v>2</v>
      </c>
      <c r="U26" s="185"/>
      <c r="V26" s="60"/>
      <c r="W26" s="188"/>
      <c r="X26" s="22"/>
      <c r="Y26" s="23"/>
      <c r="Z26" s="21"/>
    </row>
    <row r="27" spans="1:26" s="95" customFormat="1" ht="15.95" customHeight="1">
      <c r="A27" s="35">
        <v>19</v>
      </c>
      <c r="B27" s="65" t="s">
        <v>73</v>
      </c>
      <c r="C27" s="94">
        <v>10</v>
      </c>
      <c r="D27" s="94">
        <v>15</v>
      </c>
      <c r="E27" s="17">
        <v>25</v>
      </c>
      <c r="F27" s="17">
        <v>25</v>
      </c>
      <c r="G27" s="17">
        <v>50</v>
      </c>
      <c r="H27" s="50">
        <v>2</v>
      </c>
      <c r="I27" s="19"/>
      <c r="J27" s="54"/>
      <c r="K27" s="55"/>
      <c r="L27" s="19"/>
      <c r="M27" s="54"/>
      <c r="N27" s="56"/>
      <c r="O27" s="19">
        <v>10</v>
      </c>
      <c r="P27" s="20">
        <v>15</v>
      </c>
      <c r="Q27" s="131">
        <v>2</v>
      </c>
      <c r="R27" s="19"/>
      <c r="S27" s="20"/>
      <c r="T27" s="21"/>
      <c r="U27" s="22"/>
      <c r="V27" s="23"/>
      <c r="W27" s="21"/>
      <c r="X27" s="22"/>
      <c r="Y27" s="23"/>
      <c r="Z27" s="21"/>
    </row>
    <row r="28" spans="1:26" s="36" customFormat="1" ht="15.95" customHeight="1">
      <c r="A28" s="35">
        <v>20</v>
      </c>
      <c r="B28" s="47" t="s">
        <v>114</v>
      </c>
      <c r="C28" s="48">
        <v>5</v>
      </c>
      <c r="D28" s="49">
        <v>30</v>
      </c>
      <c r="E28" s="17">
        <v>35</v>
      </c>
      <c r="F28" s="401">
        <v>15</v>
      </c>
      <c r="G28" s="17">
        <v>50</v>
      </c>
      <c r="H28" s="50">
        <v>2</v>
      </c>
      <c r="I28" s="13"/>
      <c r="J28" s="12"/>
      <c r="K28" s="10"/>
      <c r="L28" s="13"/>
      <c r="M28" s="12"/>
      <c r="N28" s="10"/>
      <c r="O28" s="19"/>
      <c r="P28" s="20"/>
      <c r="Q28" s="21"/>
      <c r="R28" s="19">
        <v>5</v>
      </c>
      <c r="S28" s="20">
        <v>30</v>
      </c>
      <c r="T28" s="133">
        <v>2</v>
      </c>
      <c r="U28" s="22"/>
      <c r="V28" s="23"/>
      <c r="W28" s="21"/>
      <c r="X28" s="22"/>
      <c r="Y28" s="23"/>
      <c r="Z28" s="21"/>
    </row>
    <row r="29" spans="1:26" s="36" customFormat="1" ht="15.95" customHeight="1">
      <c r="A29" s="35">
        <v>21</v>
      </c>
      <c r="B29" s="47" t="s">
        <v>71</v>
      </c>
      <c r="C29" s="48">
        <v>10</v>
      </c>
      <c r="D29" s="49">
        <v>15</v>
      </c>
      <c r="E29" s="17">
        <v>25</v>
      </c>
      <c r="F29" s="17">
        <v>25</v>
      </c>
      <c r="G29" s="17">
        <v>50</v>
      </c>
      <c r="H29" s="50">
        <v>2</v>
      </c>
      <c r="I29" s="135"/>
      <c r="J29" s="136"/>
      <c r="K29" s="129"/>
      <c r="L29" s="19"/>
      <c r="M29" s="20"/>
      <c r="N29" s="131"/>
      <c r="O29" s="19">
        <v>10</v>
      </c>
      <c r="P29" s="20">
        <v>15</v>
      </c>
      <c r="Q29" s="131">
        <v>2</v>
      </c>
      <c r="R29" s="599"/>
      <c r="S29" s="600"/>
      <c r="T29" s="187"/>
      <c r="U29" s="22"/>
      <c r="V29" s="23"/>
      <c r="W29" s="21"/>
      <c r="X29" s="22"/>
      <c r="Y29" s="23"/>
      <c r="Z29" s="21"/>
    </row>
    <row r="30" spans="1:26" s="36" customFormat="1" ht="22.15" customHeight="1">
      <c r="A30" s="35">
        <v>22</v>
      </c>
      <c r="B30" s="47" t="s">
        <v>93</v>
      </c>
      <c r="C30" s="48">
        <v>10</v>
      </c>
      <c r="D30" s="49">
        <v>30</v>
      </c>
      <c r="E30" s="17">
        <v>40</v>
      </c>
      <c r="F30" s="17">
        <v>35</v>
      </c>
      <c r="G30" s="232">
        <v>75</v>
      </c>
      <c r="H30" s="50">
        <v>3</v>
      </c>
      <c r="I30" s="13"/>
      <c r="J30" s="12"/>
      <c r="K30" s="10"/>
      <c r="L30" s="13"/>
      <c r="M30" s="12"/>
      <c r="N30" s="10"/>
      <c r="O30" s="19"/>
      <c r="P30" s="20"/>
      <c r="Q30" s="21"/>
      <c r="R30" s="19">
        <v>10</v>
      </c>
      <c r="S30" s="20">
        <v>30</v>
      </c>
      <c r="T30" s="133">
        <v>3</v>
      </c>
      <c r="U30" s="22"/>
      <c r="V30" s="23"/>
      <c r="W30" s="21"/>
      <c r="X30" s="22"/>
      <c r="Y30" s="23"/>
      <c r="Z30" s="21"/>
    </row>
    <row r="31" spans="1:26" s="36" customFormat="1" ht="15.95" customHeight="1">
      <c r="A31" s="35">
        <v>23</v>
      </c>
      <c r="B31" s="47" t="s">
        <v>115</v>
      </c>
      <c r="C31" s="48">
        <v>15</v>
      </c>
      <c r="D31" s="49">
        <v>35</v>
      </c>
      <c r="E31" s="17">
        <v>50</v>
      </c>
      <c r="F31" s="17">
        <v>25</v>
      </c>
      <c r="G31" s="232">
        <v>75</v>
      </c>
      <c r="H31" s="50">
        <v>3</v>
      </c>
      <c r="I31" s="13"/>
      <c r="J31" s="12"/>
      <c r="K31" s="10"/>
      <c r="L31" s="13"/>
      <c r="M31" s="12"/>
      <c r="N31" s="10"/>
      <c r="O31" s="19"/>
      <c r="P31" s="20"/>
      <c r="Q31" s="21"/>
      <c r="R31" s="19"/>
      <c r="S31" s="20"/>
      <c r="T31" s="21"/>
      <c r="U31" s="22">
        <v>15</v>
      </c>
      <c r="V31" s="23">
        <v>35</v>
      </c>
      <c r="W31" s="131">
        <v>3</v>
      </c>
      <c r="X31" s="22"/>
      <c r="Y31" s="23"/>
      <c r="Z31" s="21"/>
    </row>
    <row r="32" spans="1:26" s="36" customFormat="1" ht="15.95" customHeight="1">
      <c r="A32" s="35">
        <v>24</v>
      </c>
      <c r="B32" s="47" t="s">
        <v>25</v>
      </c>
      <c r="C32" s="48">
        <v>10</v>
      </c>
      <c r="D32" s="49">
        <v>15</v>
      </c>
      <c r="E32" s="17">
        <v>25</v>
      </c>
      <c r="F32" s="17">
        <v>25</v>
      </c>
      <c r="G32" s="232">
        <v>50</v>
      </c>
      <c r="H32" s="50">
        <v>2</v>
      </c>
      <c r="I32" s="13"/>
      <c r="J32" s="12"/>
      <c r="K32" s="10"/>
      <c r="L32" s="13"/>
      <c r="M32" s="12"/>
      <c r="N32" s="10"/>
      <c r="O32" s="19"/>
      <c r="P32" s="20"/>
      <c r="Q32" s="21"/>
      <c r="R32" s="19"/>
      <c r="S32" s="20"/>
      <c r="T32" s="21"/>
      <c r="U32" s="22">
        <v>10</v>
      </c>
      <c r="V32" s="23">
        <v>15</v>
      </c>
      <c r="W32" s="131">
        <v>2</v>
      </c>
      <c r="X32" s="22"/>
      <c r="Y32" s="23"/>
      <c r="Z32" s="21"/>
    </row>
    <row r="33" spans="1:246" s="36" customFormat="1" ht="21.6" customHeight="1">
      <c r="A33" s="35">
        <v>25</v>
      </c>
      <c r="B33" s="47" t="s">
        <v>130</v>
      </c>
      <c r="C33" s="48"/>
      <c r="D33" s="49">
        <v>15</v>
      </c>
      <c r="E33" s="17">
        <v>15</v>
      </c>
      <c r="F33" s="17">
        <v>10</v>
      </c>
      <c r="G33" s="232">
        <v>25</v>
      </c>
      <c r="H33" s="50">
        <v>1</v>
      </c>
      <c r="I33" s="135"/>
      <c r="J33" s="136"/>
      <c r="K33" s="129"/>
      <c r="L33" s="135"/>
      <c r="M33" s="136"/>
      <c r="N33" s="129" t="s">
        <v>72</v>
      </c>
      <c r="O33" s="19"/>
      <c r="P33" s="20">
        <v>15</v>
      </c>
      <c r="Q33" s="131">
        <v>1</v>
      </c>
      <c r="R33" s="137"/>
      <c r="S33" s="138"/>
      <c r="T33" s="131"/>
      <c r="U33" s="22"/>
      <c r="V33" s="23"/>
      <c r="W33" s="131"/>
      <c r="X33" s="22"/>
      <c r="Y33" s="23"/>
      <c r="Z33" s="21"/>
    </row>
    <row r="34" spans="1:246" s="36" customFormat="1" ht="21.6" customHeight="1">
      <c r="A34" s="35">
        <v>26</v>
      </c>
      <c r="B34" s="47" t="s">
        <v>69</v>
      </c>
      <c r="C34" s="48">
        <v>15</v>
      </c>
      <c r="D34" s="49"/>
      <c r="E34" s="183">
        <v>15</v>
      </c>
      <c r="F34" s="17">
        <v>10</v>
      </c>
      <c r="G34" s="232">
        <v>25</v>
      </c>
      <c r="H34" s="133">
        <v>1</v>
      </c>
      <c r="I34" s="13"/>
      <c r="J34" s="12"/>
      <c r="K34" s="10"/>
      <c r="L34" s="13"/>
      <c r="M34" s="12"/>
      <c r="N34" s="10"/>
      <c r="O34" s="19"/>
      <c r="P34" s="20"/>
      <c r="Q34" s="21"/>
      <c r="R34" s="19"/>
      <c r="S34" s="20"/>
      <c r="T34" s="10"/>
      <c r="U34" s="22"/>
      <c r="V34" s="23"/>
      <c r="W34" s="21"/>
      <c r="X34" s="22">
        <v>15</v>
      </c>
      <c r="Y34" s="23"/>
      <c r="Z34" s="131">
        <v>1</v>
      </c>
    </row>
    <row r="35" spans="1:246" ht="20.45" customHeight="1">
      <c r="A35" s="35">
        <v>27</v>
      </c>
      <c r="B35" s="400" t="s">
        <v>27</v>
      </c>
      <c r="C35" s="232">
        <v>5</v>
      </c>
      <c r="D35" s="232">
        <v>20</v>
      </c>
      <c r="E35" s="232">
        <v>25</v>
      </c>
      <c r="F35" s="232">
        <v>25</v>
      </c>
      <c r="G35" s="232">
        <v>50</v>
      </c>
      <c r="H35" s="231">
        <v>2</v>
      </c>
      <c r="I35" s="13"/>
      <c r="J35" s="109"/>
      <c r="K35" s="10"/>
      <c r="L35" s="13"/>
      <c r="M35" s="109"/>
      <c r="N35" s="10"/>
      <c r="O35" s="19"/>
      <c r="P35" s="20"/>
      <c r="Q35" s="21"/>
      <c r="R35" s="19"/>
      <c r="S35" s="20"/>
      <c r="T35" s="10"/>
      <c r="U35" s="22"/>
      <c r="V35" s="23"/>
      <c r="W35" s="21"/>
      <c r="X35" s="22">
        <v>5</v>
      </c>
      <c r="Y35" s="23">
        <v>20</v>
      </c>
      <c r="Z35" s="153">
        <v>2</v>
      </c>
    </row>
    <row r="36" spans="1:246" s="36" customFormat="1" ht="20.45" customHeight="1">
      <c r="A36" s="35">
        <v>28</v>
      </c>
      <c r="B36" s="229" t="s">
        <v>74</v>
      </c>
      <c r="C36" s="232">
        <v>15</v>
      </c>
      <c r="D36" s="232">
        <v>25</v>
      </c>
      <c r="E36" s="232">
        <v>40</v>
      </c>
      <c r="F36" s="232">
        <v>10</v>
      </c>
      <c r="G36" s="232">
        <v>50</v>
      </c>
      <c r="H36" s="231">
        <v>2</v>
      </c>
      <c r="I36" s="13"/>
      <c r="J36" s="109"/>
      <c r="K36" s="10"/>
      <c r="L36" s="13"/>
      <c r="M36" s="109"/>
      <c r="N36" s="10"/>
      <c r="O36" s="13">
        <v>15</v>
      </c>
      <c r="P36" s="109">
        <v>25</v>
      </c>
      <c r="Q36" s="10">
        <v>2</v>
      </c>
      <c r="R36" s="19"/>
      <c r="S36" s="20"/>
      <c r="T36" s="10"/>
      <c r="U36" s="22"/>
      <c r="V36" s="23"/>
      <c r="W36" s="21"/>
      <c r="X36" s="22"/>
      <c r="Y36" s="23"/>
      <c r="Z36" s="131"/>
    </row>
    <row r="37" spans="1:246" s="36" customFormat="1" ht="20.45" customHeight="1">
      <c r="A37" s="35">
        <v>29</v>
      </c>
      <c r="B37" s="237" t="s">
        <v>83</v>
      </c>
      <c r="C37" s="232">
        <v>15</v>
      </c>
      <c r="D37" s="232"/>
      <c r="E37" s="232">
        <v>15</v>
      </c>
      <c r="F37" s="232">
        <v>10</v>
      </c>
      <c r="G37" s="232">
        <v>25</v>
      </c>
      <c r="H37" s="231">
        <v>1</v>
      </c>
      <c r="I37" s="13"/>
      <c r="J37" s="109"/>
      <c r="K37" s="10"/>
      <c r="L37" s="13"/>
      <c r="M37" s="109"/>
      <c r="N37" s="10"/>
      <c r="O37" s="19"/>
      <c r="P37" s="20"/>
      <c r="Q37" s="21"/>
      <c r="R37" s="19"/>
      <c r="S37" s="20"/>
      <c r="T37" s="10"/>
      <c r="U37" s="22">
        <v>15</v>
      </c>
      <c r="V37" s="23"/>
      <c r="W37" s="21">
        <v>1</v>
      </c>
      <c r="X37" s="22"/>
      <c r="Y37" s="23"/>
      <c r="Z37" s="131"/>
    </row>
    <row r="38" spans="1:246" s="36" customFormat="1" ht="26.25" customHeight="1">
      <c r="A38" s="35">
        <v>30</v>
      </c>
      <c r="B38" s="114" t="s">
        <v>136</v>
      </c>
      <c r="C38" s="58">
        <v>15</v>
      </c>
      <c r="D38" s="59">
        <v>10</v>
      </c>
      <c r="E38" s="26">
        <v>25</v>
      </c>
      <c r="F38" s="26">
        <v>25</v>
      </c>
      <c r="G38" s="26">
        <v>50</v>
      </c>
      <c r="H38" s="57">
        <v>2</v>
      </c>
      <c r="I38" s="28"/>
      <c r="J38" s="27"/>
      <c r="K38" s="198"/>
      <c r="L38" s="28"/>
      <c r="M38" s="27"/>
      <c r="N38" s="198"/>
      <c r="O38" s="29"/>
      <c r="P38" s="30"/>
      <c r="Q38" s="31"/>
      <c r="R38" s="29"/>
      <c r="S38" s="30"/>
      <c r="T38" s="31"/>
      <c r="U38" s="199"/>
      <c r="V38" s="199"/>
      <c r="W38" s="199"/>
      <c r="X38" s="33">
        <v>15</v>
      </c>
      <c r="Y38" s="34">
        <v>10</v>
      </c>
      <c r="Z38" s="172">
        <v>2</v>
      </c>
    </row>
    <row r="39" spans="1:246" s="95" customFormat="1" ht="27.75" customHeight="1">
      <c r="A39" s="35">
        <v>31</v>
      </c>
      <c r="B39" s="400" t="s">
        <v>101</v>
      </c>
      <c r="C39" s="232">
        <v>15</v>
      </c>
      <c r="D39" s="232"/>
      <c r="E39" s="232">
        <v>15</v>
      </c>
      <c r="F39" s="232">
        <v>10</v>
      </c>
      <c r="G39" s="232">
        <v>25</v>
      </c>
      <c r="H39" s="231">
        <v>1</v>
      </c>
      <c r="I39" s="13"/>
      <c r="J39" s="109"/>
      <c r="K39" s="10"/>
      <c r="L39" s="13"/>
      <c r="M39" s="109"/>
      <c r="N39" s="10"/>
      <c r="O39" s="19"/>
      <c r="P39" s="20"/>
      <c r="Q39" s="21"/>
      <c r="R39" s="19"/>
      <c r="S39" s="20"/>
      <c r="T39" s="10"/>
      <c r="U39" s="22"/>
      <c r="V39" s="23"/>
      <c r="W39" s="21"/>
      <c r="X39" s="22">
        <v>15</v>
      </c>
      <c r="Y39" s="23"/>
      <c r="Z39" s="131">
        <v>1</v>
      </c>
    </row>
    <row r="40" spans="1:246" s="95" customFormat="1" ht="27.75" customHeight="1" thickBot="1">
      <c r="A40" s="560"/>
      <c r="B40" s="557" t="s">
        <v>42</v>
      </c>
      <c r="C40" s="561">
        <f t="shared" ref="C40:I40" si="1">SUM(C18:C39)</f>
        <v>280</v>
      </c>
      <c r="D40" s="561">
        <f t="shared" si="1"/>
        <v>355</v>
      </c>
      <c r="E40" s="561">
        <f t="shared" si="1"/>
        <v>635</v>
      </c>
      <c r="F40" s="561">
        <f t="shared" si="1"/>
        <v>500</v>
      </c>
      <c r="G40" s="561">
        <f t="shared" si="1"/>
        <v>1135</v>
      </c>
      <c r="H40" s="561">
        <f t="shared" si="1"/>
        <v>45</v>
      </c>
      <c r="I40" s="561">
        <f t="shared" si="1"/>
        <v>50</v>
      </c>
      <c r="J40" s="561">
        <f t="shared" ref="J40:Z40" si="2">SUM(J18:J39)</f>
        <v>55</v>
      </c>
      <c r="K40" s="561">
        <f t="shared" si="2"/>
        <v>7</v>
      </c>
      <c r="L40" s="561">
        <f t="shared" si="2"/>
        <v>55</v>
      </c>
      <c r="M40" s="561">
        <f t="shared" si="2"/>
        <v>60</v>
      </c>
      <c r="N40" s="561">
        <f t="shared" si="2"/>
        <v>9</v>
      </c>
      <c r="O40" s="561">
        <f t="shared" si="2"/>
        <v>60</v>
      </c>
      <c r="P40" s="561">
        <f t="shared" si="2"/>
        <v>85</v>
      </c>
      <c r="Q40" s="561">
        <f t="shared" si="2"/>
        <v>10</v>
      </c>
      <c r="R40" s="561">
        <f t="shared" si="2"/>
        <v>25</v>
      </c>
      <c r="S40" s="561">
        <f t="shared" si="2"/>
        <v>75</v>
      </c>
      <c r="T40" s="561">
        <f t="shared" si="2"/>
        <v>7</v>
      </c>
      <c r="U40" s="561">
        <f t="shared" si="2"/>
        <v>40</v>
      </c>
      <c r="V40" s="561">
        <f t="shared" si="2"/>
        <v>50</v>
      </c>
      <c r="W40" s="561">
        <f t="shared" si="2"/>
        <v>6</v>
      </c>
      <c r="X40" s="561">
        <f t="shared" si="2"/>
        <v>50</v>
      </c>
      <c r="Y40" s="561">
        <f t="shared" si="2"/>
        <v>30</v>
      </c>
      <c r="Z40" s="561">
        <f t="shared" si="2"/>
        <v>6</v>
      </c>
    </row>
    <row r="41" spans="1:246" s="2" customFormat="1" ht="15.95" customHeight="1" thickTop="1" thickBot="1">
      <c r="A41" s="559" t="s">
        <v>28</v>
      </c>
      <c r="B41" s="555" t="s">
        <v>29</v>
      </c>
      <c r="C41" s="244"/>
      <c r="D41" s="249"/>
      <c r="E41" s="337"/>
      <c r="F41" s="337"/>
      <c r="G41" s="337"/>
      <c r="H41" s="347"/>
      <c r="I41" s="246"/>
      <c r="J41" s="246"/>
      <c r="K41" s="247"/>
      <c r="L41" s="246"/>
      <c r="M41" s="246"/>
      <c r="N41" s="247"/>
      <c r="O41" s="246"/>
      <c r="P41" s="246"/>
      <c r="Q41" s="248"/>
      <c r="R41" s="246"/>
      <c r="S41" s="246"/>
      <c r="T41" s="248"/>
      <c r="U41" s="246"/>
      <c r="V41" s="246"/>
      <c r="W41" s="246"/>
      <c r="X41" s="249"/>
      <c r="Y41" s="246"/>
      <c r="Z41" s="24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</row>
    <row r="42" spans="1:246" s="51" customFormat="1" ht="15.95" customHeight="1">
      <c r="A42" s="194">
        <v>32</v>
      </c>
      <c r="B42" s="327" t="s">
        <v>76</v>
      </c>
      <c r="C42" s="329">
        <v>15</v>
      </c>
      <c r="D42" s="332"/>
      <c r="E42" s="278">
        <v>15</v>
      </c>
      <c r="F42" s="338">
        <v>10</v>
      </c>
      <c r="G42" s="340">
        <v>25</v>
      </c>
      <c r="H42" s="344">
        <v>1</v>
      </c>
      <c r="I42" s="342"/>
      <c r="J42" s="308"/>
      <c r="K42" s="309"/>
      <c r="L42" s="307"/>
      <c r="M42" s="308"/>
      <c r="N42" s="309"/>
      <c r="O42" s="315"/>
      <c r="P42" s="316"/>
      <c r="Q42" s="317"/>
      <c r="R42" s="315"/>
      <c r="S42" s="316"/>
      <c r="T42" s="317"/>
      <c r="U42" s="319">
        <v>15</v>
      </c>
      <c r="V42" s="320"/>
      <c r="W42" s="317">
        <v>1</v>
      </c>
      <c r="X42" s="319"/>
      <c r="Y42" s="320"/>
      <c r="Z42" s="317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</row>
    <row r="43" spans="1:246" s="51" customFormat="1" ht="15.95" customHeight="1">
      <c r="A43" s="144">
        <v>33</v>
      </c>
      <c r="B43" s="327" t="s">
        <v>26</v>
      </c>
      <c r="C43" s="278">
        <v>5</v>
      </c>
      <c r="D43" s="287">
        <v>10</v>
      </c>
      <c r="E43" s="278">
        <v>15</v>
      </c>
      <c r="F43" s="339">
        <v>10</v>
      </c>
      <c r="G43" s="340">
        <v>25</v>
      </c>
      <c r="H43" s="339">
        <v>1</v>
      </c>
      <c r="I43" s="195"/>
      <c r="J43" s="115"/>
      <c r="K43" s="311"/>
      <c r="L43" s="310"/>
      <c r="M43" s="115"/>
      <c r="N43" s="311"/>
      <c r="O43" s="310"/>
      <c r="P43" s="115"/>
      <c r="Q43" s="311"/>
      <c r="R43" s="310"/>
      <c r="S43" s="115"/>
      <c r="T43" s="189"/>
      <c r="U43" s="318">
        <v>5</v>
      </c>
      <c r="V43" s="152">
        <v>10</v>
      </c>
      <c r="W43" s="321">
        <v>1</v>
      </c>
      <c r="X43" s="310"/>
      <c r="Y43" s="115"/>
      <c r="Z43" s="311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  <c r="IK43" s="176"/>
      <c r="IL43" s="176"/>
    </row>
    <row r="44" spans="1:246" s="175" customFormat="1" ht="24" customHeight="1">
      <c r="A44" s="144">
        <v>34</v>
      </c>
      <c r="B44" s="327" t="s">
        <v>85</v>
      </c>
      <c r="C44" s="278"/>
      <c r="D44" s="333">
        <v>15</v>
      </c>
      <c r="E44" s="278">
        <v>15</v>
      </c>
      <c r="F44" s="338">
        <v>85</v>
      </c>
      <c r="G44" s="340">
        <v>100</v>
      </c>
      <c r="H44" s="345">
        <v>4</v>
      </c>
      <c r="I44" s="161"/>
      <c r="J44" s="162"/>
      <c r="K44" s="312"/>
      <c r="L44" s="290"/>
      <c r="M44" s="162"/>
      <c r="N44" s="312"/>
      <c r="O44" s="318"/>
      <c r="P44" s="152"/>
      <c r="Q44" s="157"/>
      <c r="R44" s="318"/>
      <c r="S44" s="152"/>
      <c r="T44" s="157"/>
      <c r="U44" s="318"/>
      <c r="V44" s="152">
        <v>15</v>
      </c>
      <c r="W44" s="157">
        <v>2</v>
      </c>
      <c r="X44" s="325"/>
      <c r="Y44" s="115" t="s">
        <v>77</v>
      </c>
      <c r="Z44" s="326">
        <v>2</v>
      </c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4"/>
      <c r="IL44" s="174"/>
    </row>
    <row r="45" spans="1:246" ht="15.95" customHeight="1">
      <c r="A45" s="194">
        <v>35</v>
      </c>
      <c r="B45" s="328" t="s">
        <v>94</v>
      </c>
      <c r="C45" s="330"/>
      <c r="D45" s="334"/>
      <c r="E45" s="330"/>
      <c r="F45" s="330">
        <v>150</v>
      </c>
      <c r="G45" s="341">
        <v>150</v>
      </c>
      <c r="H45" s="346">
        <v>6</v>
      </c>
      <c r="I45" s="191"/>
      <c r="J45" s="192"/>
      <c r="K45" s="314"/>
      <c r="L45" s="313"/>
      <c r="M45" s="192"/>
      <c r="N45" s="314"/>
      <c r="O45" s="313"/>
      <c r="P45" s="193"/>
      <c r="Q45" s="314"/>
      <c r="R45" s="313"/>
      <c r="S45" s="193"/>
      <c r="T45" s="314"/>
      <c r="U45" s="322"/>
      <c r="V45" s="323"/>
      <c r="W45" s="324"/>
      <c r="X45" s="313" t="s">
        <v>78</v>
      </c>
      <c r="Y45" s="323"/>
      <c r="Z45" s="234">
        <v>6</v>
      </c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</row>
    <row r="46" spans="1:246" ht="15.95" customHeight="1" thickBot="1">
      <c r="A46" s="556"/>
      <c r="B46" s="557" t="s">
        <v>42</v>
      </c>
      <c r="C46" s="558">
        <f t="shared" ref="C46:H46" si="3">SUM(C42:C45)</f>
        <v>20</v>
      </c>
      <c r="D46" s="558">
        <f t="shared" si="3"/>
        <v>25</v>
      </c>
      <c r="E46" s="558">
        <f t="shared" si="3"/>
        <v>45</v>
      </c>
      <c r="F46" s="558">
        <f t="shared" si="3"/>
        <v>255</v>
      </c>
      <c r="G46" s="558">
        <f t="shared" si="3"/>
        <v>300</v>
      </c>
      <c r="H46" s="558">
        <f t="shared" si="3"/>
        <v>12</v>
      </c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>
        <f t="shared" ref="U46:Z46" si="4">SUM(U42:U45)</f>
        <v>20</v>
      </c>
      <c r="V46" s="558">
        <f t="shared" si="4"/>
        <v>25</v>
      </c>
      <c r="W46" s="558">
        <f t="shared" si="4"/>
        <v>4</v>
      </c>
      <c r="X46" s="558">
        <f t="shared" si="4"/>
        <v>0</v>
      </c>
      <c r="Y46" s="558">
        <f t="shared" si="4"/>
        <v>0</v>
      </c>
      <c r="Z46" s="558">
        <f t="shared" si="4"/>
        <v>8</v>
      </c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</row>
    <row r="47" spans="1:246" s="60" customFormat="1" ht="15.95" customHeight="1" thickTop="1" thickBot="1">
      <c r="A47" s="554" t="s">
        <v>30</v>
      </c>
      <c r="B47" s="555" t="s">
        <v>124</v>
      </c>
      <c r="C47" s="281"/>
      <c r="D47" s="335"/>
      <c r="E47" s="337"/>
      <c r="F47" s="337"/>
      <c r="G47" s="337"/>
      <c r="H47" s="347"/>
      <c r="I47" s="367"/>
      <c r="J47" s="365"/>
      <c r="K47" s="366"/>
      <c r="L47" s="364"/>
      <c r="M47" s="365"/>
      <c r="N47" s="366"/>
      <c r="O47" s="361"/>
      <c r="P47" s="362"/>
      <c r="Q47" s="363"/>
      <c r="R47" s="361"/>
      <c r="S47" s="362"/>
      <c r="T47" s="363"/>
      <c r="U47" s="368"/>
      <c r="V47" s="369"/>
      <c r="W47" s="363"/>
      <c r="X47" s="368"/>
      <c r="Y47" s="369"/>
      <c r="Z47" s="363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128"/>
      <c r="HT47" s="128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</row>
    <row r="48" spans="1:246" s="60" customFormat="1" ht="15.95" customHeight="1">
      <c r="A48" s="194">
        <v>36</v>
      </c>
      <c r="B48" s="64" t="s">
        <v>31</v>
      </c>
      <c r="C48" s="348"/>
      <c r="D48" s="387">
        <v>25</v>
      </c>
      <c r="E48" s="352">
        <v>25</v>
      </c>
      <c r="F48" s="354">
        <v>25</v>
      </c>
      <c r="G48" s="352">
        <v>50</v>
      </c>
      <c r="H48" s="355">
        <v>2</v>
      </c>
      <c r="I48" s="289"/>
      <c r="J48" s="370">
        <v>25</v>
      </c>
      <c r="K48" s="371">
        <v>2</v>
      </c>
      <c r="L48" s="13"/>
      <c r="M48" s="109"/>
      <c r="N48" s="132"/>
      <c r="O48" s="358"/>
      <c r="P48" s="359"/>
      <c r="Q48" s="360"/>
      <c r="R48" s="19"/>
      <c r="S48" s="20"/>
      <c r="T48" s="374"/>
      <c r="U48" s="376"/>
      <c r="V48" s="377"/>
      <c r="W48" s="360"/>
      <c r="X48" s="376"/>
      <c r="Y48" s="377"/>
      <c r="Z48" s="360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  <c r="IK48" s="128"/>
      <c r="IL48" s="128"/>
    </row>
    <row r="49" spans="1:246" s="60" customFormat="1" ht="15.95" customHeight="1">
      <c r="A49" s="194">
        <v>37</v>
      </c>
      <c r="B49" s="65" t="s">
        <v>116</v>
      </c>
      <c r="C49" s="349"/>
      <c r="D49" s="351">
        <v>25</v>
      </c>
      <c r="E49" s="285">
        <v>25</v>
      </c>
      <c r="F49" s="183">
        <v>25</v>
      </c>
      <c r="G49" s="285">
        <v>50</v>
      </c>
      <c r="H49" s="356">
        <v>2</v>
      </c>
      <c r="I49" s="292"/>
      <c r="J49" s="109">
        <v>25</v>
      </c>
      <c r="K49" s="372">
        <v>2</v>
      </c>
      <c r="L49" s="13"/>
      <c r="M49" s="109"/>
      <c r="N49" s="132"/>
      <c r="O49" s="299"/>
      <c r="P49" s="20"/>
      <c r="Q49" s="24"/>
      <c r="R49" s="19"/>
      <c r="S49" s="20"/>
      <c r="T49" s="374"/>
      <c r="U49" s="304"/>
      <c r="V49" s="23"/>
      <c r="W49" s="24"/>
      <c r="X49" s="304"/>
      <c r="Y49" s="23"/>
      <c r="Z49" s="24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</row>
    <row r="50" spans="1:246" s="60" customFormat="1" ht="15.95" customHeight="1">
      <c r="A50" s="194">
        <v>38</v>
      </c>
      <c r="B50" s="65" t="s">
        <v>33</v>
      </c>
      <c r="C50" s="349"/>
      <c r="D50" s="351">
        <v>25</v>
      </c>
      <c r="E50" s="285">
        <v>25</v>
      </c>
      <c r="F50" s="183">
        <v>25</v>
      </c>
      <c r="G50" s="285">
        <v>50</v>
      </c>
      <c r="H50" s="356">
        <v>2</v>
      </c>
      <c r="I50" s="292"/>
      <c r="J50" s="109">
        <v>25</v>
      </c>
      <c r="K50" s="372">
        <v>2</v>
      </c>
      <c r="L50" s="13"/>
      <c r="M50" s="109"/>
      <c r="N50" s="132"/>
      <c r="O50" s="299"/>
      <c r="P50" s="20"/>
      <c r="Q50" s="24"/>
      <c r="R50" s="19"/>
      <c r="S50" s="20"/>
      <c r="T50" s="374"/>
      <c r="U50" s="304"/>
      <c r="V50" s="23"/>
      <c r="W50" s="24"/>
      <c r="X50" s="304"/>
      <c r="Y50" s="23"/>
      <c r="Z50" s="24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</row>
    <row r="51" spans="1:246" s="60" customFormat="1" ht="15.95" customHeight="1">
      <c r="A51" s="194">
        <v>39</v>
      </c>
      <c r="B51" s="65" t="s">
        <v>34</v>
      </c>
      <c r="C51" s="349"/>
      <c r="D51" s="351">
        <v>25</v>
      </c>
      <c r="E51" s="285">
        <v>25</v>
      </c>
      <c r="F51" s="183">
        <v>25</v>
      </c>
      <c r="G51" s="285">
        <v>50</v>
      </c>
      <c r="H51" s="356">
        <v>2</v>
      </c>
      <c r="I51" s="292"/>
      <c r="J51" s="109"/>
      <c r="K51" s="373"/>
      <c r="L51" s="13"/>
      <c r="M51" s="109">
        <v>25</v>
      </c>
      <c r="N51" s="288">
        <v>2</v>
      </c>
      <c r="O51" s="299"/>
      <c r="P51" s="20"/>
      <c r="Q51" s="24"/>
      <c r="R51" s="19"/>
      <c r="S51" s="20"/>
      <c r="T51" s="374"/>
      <c r="U51" s="304"/>
      <c r="V51" s="23"/>
      <c r="W51" s="24"/>
      <c r="X51" s="304"/>
      <c r="Y51" s="23"/>
      <c r="Z51" s="24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  <c r="IK51" s="128"/>
      <c r="IL51" s="128"/>
    </row>
    <row r="52" spans="1:246" s="60" customFormat="1" ht="15.95" customHeight="1">
      <c r="A52" s="194">
        <v>40</v>
      </c>
      <c r="B52" s="65" t="s">
        <v>35</v>
      </c>
      <c r="C52" s="349"/>
      <c r="D52" s="351">
        <v>25</v>
      </c>
      <c r="E52" s="285">
        <v>25</v>
      </c>
      <c r="F52" s="183">
        <v>25</v>
      </c>
      <c r="G52" s="285">
        <v>50</v>
      </c>
      <c r="H52" s="356">
        <v>2</v>
      </c>
      <c r="I52" s="292"/>
      <c r="J52" s="109"/>
      <c r="K52" s="373"/>
      <c r="L52" s="13"/>
      <c r="M52" s="109"/>
      <c r="N52" s="288"/>
      <c r="O52" s="299"/>
      <c r="P52" s="20"/>
      <c r="Q52" s="24"/>
      <c r="R52" s="19"/>
      <c r="S52" s="20"/>
      <c r="T52" s="374"/>
      <c r="U52" s="304"/>
      <c r="V52" s="23">
        <v>25</v>
      </c>
      <c r="W52" s="24">
        <v>2</v>
      </c>
      <c r="X52" s="304"/>
      <c r="Y52" s="23"/>
      <c r="Z52" s="24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</row>
    <row r="53" spans="1:246" s="60" customFormat="1" ht="15.95" customHeight="1">
      <c r="A53" s="194">
        <v>41</v>
      </c>
      <c r="B53" s="64" t="s">
        <v>126</v>
      </c>
      <c r="C53" s="350"/>
      <c r="D53" s="387">
        <v>25</v>
      </c>
      <c r="E53" s="353">
        <v>25</v>
      </c>
      <c r="F53" s="354">
        <v>25</v>
      </c>
      <c r="G53" s="353">
        <v>50</v>
      </c>
      <c r="H53" s="355">
        <v>2</v>
      </c>
      <c r="I53" s="292"/>
      <c r="J53" s="109"/>
      <c r="K53" s="373"/>
      <c r="L53" s="13"/>
      <c r="M53" s="109"/>
      <c r="N53" s="132"/>
      <c r="O53" s="299"/>
      <c r="P53" s="20"/>
      <c r="Q53" s="306"/>
      <c r="R53" s="19"/>
      <c r="S53" s="20"/>
      <c r="T53" s="374"/>
      <c r="U53" s="304"/>
      <c r="V53" s="23"/>
      <c r="W53" s="24"/>
      <c r="X53" s="304"/>
      <c r="Y53" s="23">
        <v>25</v>
      </c>
      <c r="Z53" s="24">
        <v>2</v>
      </c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</row>
    <row r="54" spans="1:246" s="60" customFormat="1" ht="15.95" customHeight="1">
      <c r="A54" s="194">
        <v>42</v>
      </c>
      <c r="B54" s="200" t="s">
        <v>57</v>
      </c>
      <c r="C54" s="406"/>
      <c r="D54" s="407">
        <v>25</v>
      </c>
      <c r="E54" s="340">
        <v>25</v>
      </c>
      <c r="F54" s="408">
        <v>25</v>
      </c>
      <c r="G54" s="340">
        <v>50</v>
      </c>
      <c r="H54" s="409">
        <v>2</v>
      </c>
      <c r="I54" s="290"/>
      <c r="J54" s="184"/>
      <c r="K54" s="312"/>
      <c r="L54" s="161"/>
      <c r="M54" s="184"/>
      <c r="N54" s="405"/>
      <c r="O54" s="318"/>
      <c r="P54" s="152">
        <v>25</v>
      </c>
      <c r="Q54" s="326">
        <v>2</v>
      </c>
      <c r="R54" s="149"/>
      <c r="S54" s="152"/>
      <c r="T54" s="410"/>
      <c r="U54" s="325"/>
      <c r="V54" s="156"/>
      <c r="W54" s="157"/>
      <c r="X54" s="325"/>
      <c r="Y54" s="156"/>
      <c r="Z54" s="157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</row>
    <row r="55" spans="1:246" s="60" customFormat="1" ht="15.95" customHeight="1">
      <c r="A55" s="194">
        <v>43</v>
      </c>
      <c r="B55" s="200" t="s">
        <v>117</v>
      </c>
      <c r="C55" s="406"/>
      <c r="D55" s="407">
        <v>25</v>
      </c>
      <c r="E55" s="340">
        <v>25</v>
      </c>
      <c r="F55" s="408">
        <v>25</v>
      </c>
      <c r="G55" s="340">
        <v>50</v>
      </c>
      <c r="H55" s="409">
        <v>2</v>
      </c>
      <c r="I55" s="290"/>
      <c r="J55" s="184"/>
      <c r="K55" s="312"/>
      <c r="L55" s="161"/>
      <c r="M55" s="184"/>
      <c r="N55" s="405"/>
      <c r="O55" s="318"/>
      <c r="P55" s="152"/>
      <c r="Q55" s="326"/>
      <c r="R55" s="149"/>
      <c r="S55" s="152"/>
      <c r="T55" s="410"/>
      <c r="U55" s="325"/>
      <c r="V55" s="156">
        <v>25</v>
      </c>
      <c r="W55" s="157">
        <v>2</v>
      </c>
      <c r="X55" s="325"/>
      <c r="Y55" s="156"/>
      <c r="Z55" s="157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</row>
    <row r="56" spans="1:246" s="60" customFormat="1" ht="15.95" customHeight="1">
      <c r="A56" s="194">
        <v>44</v>
      </c>
      <c r="B56" s="65" t="s">
        <v>32</v>
      </c>
      <c r="C56" s="349"/>
      <c r="D56" s="351">
        <v>25</v>
      </c>
      <c r="E56" s="285">
        <v>25</v>
      </c>
      <c r="F56" s="183">
        <v>25</v>
      </c>
      <c r="G56" s="285">
        <v>50</v>
      </c>
      <c r="H56" s="356">
        <v>2</v>
      </c>
      <c r="I56" s="292"/>
      <c r="J56" s="109"/>
      <c r="K56" s="373"/>
      <c r="L56" s="13"/>
      <c r="M56" s="109"/>
      <c r="N56" s="132"/>
      <c r="O56" s="299"/>
      <c r="P56" s="20">
        <v>25</v>
      </c>
      <c r="Q56" s="306">
        <v>2</v>
      </c>
      <c r="R56" s="19"/>
      <c r="S56" s="20"/>
      <c r="T56" s="374"/>
      <c r="U56" s="304"/>
      <c r="V56" s="23"/>
      <c r="W56" s="24"/>
      <c r="X56" s="304"/>
      <c r="Y56" s="23"/>
      <c r="Z56" s="24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</row>
    <row r="57" spans="1:246" s="60" customFormat="1" ht="15.95" customHeight="1">
      <c r="A57" s="144">
        <v>45</v>
      </c>
      <c r="B57" s="114" t="s">
        <v>62</v>
      </c>
      <c r="C57" s="393"/>
      <c r="D57" s="394">
        <v>25</v>
      </c>
      <c r="E57" s="286">
        <v>25</v>
      </c>
      <c r="F57" s="265">
        <v>25</v>
      </c>
      <c r="G57" s="286">
        <v>50</v>
      </c>
      <c r="H57" s="357">
        <v>2</v>
      </c>
      <c r="I57" s="292"/>
      <c r="J57" s="109"/>
      <c r="K57" s="373"/>
      <c r="L57" s="13"/>
      <c r="M57" s="109"/>
      <c r="N57" s="132"/>
      <c r="O57" s="299"/>
      <c r="P57" s="20"/>
      <c r="Q57" s="24"/>
      <c r="R57" s="19"/>
      <c r="S57" s="20">
        <v>25</v>
      </c>
      <c r="T57" s="375">
        <v>2</v>
      </c>
      <c r="U57" s="304"/>
      <c r="V57" s="23"/>
      <c r="W57" s="24"/>
      <c r="X57" s="304"/>
      <c r="Y57" s="23"/>
      <c r="Z57" s="24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</row>
    <row r="58" spans="1:246" s="60" customFormat="1" ht="15.95" customHeight="1">
      <c r="A58" s="194">
        <v>46</v>
      </c>
      <c r="B58" s="65" t="s">
        <v>105</v>
      </c>
      <c r="C58" s="349"/>
      <c r="D58" s="351">
        <v>25</v>
      </c>
      <c r="E58" s="285">
        <v>25</v>
      </c>
      <c r="F58" s="183">
        <v>25</v>
      </c>
      <c r="G58" s="285">
        <v>50</v>
      </c>
      <c r="H58" s="356">
        <v>2</v>
      </c>
      <c r="I58" s="292"/>
      <c r="J58" s="109"/>
      <c r="K58" s="373"/>
      <c r="L58" s="13"/>
      <c r="M58" s="109"/>
      <c r="N58" s="132"/>
      <c r="O58" s="299"/>
      <c r="P58" s="20"/>
      <c r="Q58" s="24"/>
      <c r="R58" s="19"/>
      <c r="S58" s="20">
        <v>25</v>
      </c>
      <c r="T58" s="375">
        <v>2</v>
      </c>
      <c r="U58" s="304"/>
      <c r="V58" s="23"/>
      <c r="W58" s="24"/>
      <c r="X58" s="304"/>
      <c r="Y58" s="23"/>
      <c r="Z58" s="24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</row>
    <row r="59" spans="1:246" s="60" customFormat="1" ht="15.95" customHeight="1">
      <c r="A59" s="251">
        <v>47</v>
      </c>
      <c r="B59" s="65" t="s">
        <v>127</v>
      </c>
      <c r="C59" s="393"/>
      <c r="D59" s="351">
        <v>25</v>
      </c>
      <c r="E59" s="285">
        <v>25</v>
      </c>
      <c r="F59" s="183">
        <v>25</v>
      </c>
      <c r="G59" s="285">
        <v>50</v>
      </c>
      <c r="H59" s="388">
        <v>2</v>
      </c>
      <c r="I59" s="292"/>
      <c r="J59" s="109"/>
      <c r="K59" s="373"/>
      <c r="L59" s="13"/>
      <c r="M59" s="109">
        <v>25</v>
      </c>
      <c r="N59" s="132">
        <v>2</v>
      </c>
      <c r="O59" s="299"/>
      <c r="P59" s="20"/>
      <c r="Q59" s="24"/>
      <c r="R59" s="19"/>
      <c r="S59" s="20"/>
      <c r="T59" s="375"/>
      <c r="U59" s="304"/>
      <c r="V59" s="23"/>
      <c r="W59" s="24"/>
      <c r="X59" s="304"/>
      <c r="Y59" s="23"/>
      <c r="Z59" s="24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</row>
    <row r="60" spans="1:246" s="60" customFormat="1" ht="15.95" customHeight="1" thickBot="1">
      <c r="A60" s="251">
        <v>48</v>
      </c>
      <c r="B60" s="65" t="s">
        <v>107</v>
      </c>
      <c r="C60" s="396"/>
      <c r="D60" s="351">
        <v>25</v>
      </c>
      <c r="E60" s="285">
        <v>25</v>
      </c>
      <c r="F60" s="183">
        <v>25</v>
      </c>
      <c r="G60" s="285">
        <v>50</v>
      </c>
      <c r="H60" s="356">
        <v>2</v>
      </c>
      <c r="I60" s="292"/>
      <c r="J60" s="109"/>
      <c r="K60" s="373"/>
      <c r="L60" s="13"/>
      <c r="M60" s="109"/>
      <c r="N60" s="132"/>
      <c r="O60" s="299"/>
      <c r="P60" s="20"/>
      <c r="Q60" s="24"/>
      <c r="R60" s="19"/>
      <c r="S60" s="20">
        <v>25</v>
      </c>
      <c r="T60" s="375">
        <v>2</v>
      </c>
      <c r="U60" s="304"/>
      <c r="V60" s="23"/>
      <c r="W60" s="24"/>
      <c r="X60" s="304"/>
      <c r="Y60" s="23"/>
      <c r="Z60" s="24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</row>
    <row r="61" spans="1:246" s="60" customFormat="1" ht="15.95" customHeight="1" thickBot="1">
      <c r="A61" s="455"/>
      <c r="B61" s="523" t="s">
        <v>42</v>
      </c>
      <c r="C61" s="481">
        <f>SUM(C48:C60)</f>
        <v>0</v>
      </c>
      <c r="D61" s="481">
        <f t="shared" ref="D61:Z61" si="5">SUM(D48:D60)</f>
        <v>325</v>
      </c>
      <c r="E61" s="481">
        <f t="shared" si="5"/>
        <v>325</v>
      </c>
      <c r="F61" s="481">
        <f t="shared" si="5"/>
        <v>325</v>
      </c>
      <c r="G61" s="481">
        <f t="shared" si="5"/>
        <v>650</v>
      </c>
      <c r="H61" s="481">
        <f t="shared" si="5"/>
        <v>26</v>
      </c>
      <c r="I61" s="481">
        <f t="shared" si="5"/>
        <v>0</v>
      </c>
      <c r="J61" s="481">
        <f t="shared" si="5"/>
        <v>75</v>
      </c>
      <c r="K61" s="481">
        <f t="shared" si="5"/>
        <v>6</v>
      </c>
      <c r="L61" s="481">
        <f t="shared" si="5"/>
        <v>0</v>
      </c>
      <c r="M61" s="481">
        <f t="shared" si="5"/>
        <v>50</v>
      </c>
      <c r="N61" s="481">
        <f t="shared" si="5"/>
        <v>4</v>
      </c>
      <c r="O61" s="481">
        <f t="shared" si="5"/>
        <v>0</v>
      </c>
      <c r="P61" s="481">
        <f t="shared" si="5"/>
        <v>50</v>
      </c>
      <c r="Q61" s="481">
        <f t="shared" si="5"/>
        <v>4</v>
      </c>
      <c r="R61" s="481">
        <f t="shared" si="5"/>
        <v>0</v>
      </c>
      <c r="S61" s="481">
        <f t="shared" si="5"/>
        <v>75</v>
      </c>
      <c r="T61" s="481">
        <f t="shared" si="5"/>
        <v>6</v>
      </c>
      <c r="U61" s="481">
        <f t="shared" si="5"/>
        <v>0</v>
      </c>
      <c r="V61" s="481">
        <f t="shared" si="5"/>
        <v>50</v>
      </c>
      <c r="W61" s="481">
        <f t="shared" si="5"/>
        <v>4</v>
      </c>
      <c r="X61" s="481">
        <f t="shared" si="5"/>
        <v>0</v>
      </c>
      <c r="Y61" s="481">
        <f t="shared" si="5"/>
        <v>25</v>
      </c>
      <c r="Z61" s="481">
        <f t="shared" si="5"/>
        <v>2</v>
      </c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</row>
    <row r="62" spans="1:246" s="66" customFormat="1" ht="15.95" customHeight="1" thickTop="1" thickBot="1">
      <c r="A62" s="61" t="s">
        <v>36</v>
      </c>
      <c r="B62" s="531" t="s">
        <v>37</v>
      </c>
      <c r="C62" s="532"/>
      <c r="D62" s="532"/>
      <c r="E62" s="532"/>
      <c r="F62" s="532"/>
      <c r="G62" s="532"/>
      <c r="H62" s="533"/>
      <c r="I62" s="483"/>
      <c r="J62" s="483"/>
      <c r="K62" s="483"/>
      <c r="L62" s="483"/>
      <c r="M62" s="483"/>
      <c r="N62" s="485"/>
      <c r="O62" s="486"/>
      <c r="P62" s="487"/>
      <c r="Q62" s="488"/>
      <c r="R62" s="483"/>
      <c r="S62" s="487"/>
      <c r="T62" s="534"/>
      <c r="U62" s="486"/>
      <c r="V62" s="487"/>
      <c r="W62" s="488"/>
      <c r="X62" s="483"/>
      <c r="Y62" s="487"/>
      <c r="Z62" s="484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</row>
    <row r="63" spans="1:246" s="2" customFormat="1" ht="15.95" customHeight="1">
      <c r="A63" s="144">
        <v>49</v>
      </c>
      <c r="B63" s="524" t="s">
        <v>38</v>
      </c>
      <c r="C63" s="525">
        <v>45</v>
      </c>
      <c r="D63" s="525"/>
      <c r="E63" s="525">
        <v>45</v>
      </c>
      <c r="F63" s="608">
        <v>45</v>
      </c>
      <c r="G63" s="526">
        <v>90</v>
      </c>
      <c r="H63" s="527">
        <v>3</v>
      </c>
      <c r="I63" s="528">
        <v>30</v>
      </c>
      <c r="J63" s="42"/>
      <c r="K63" s="529">
        <v>2</v>
      </c>
      <c r="L63" s="41"/>
      <c r="M63" s="42"/>
      <c r="N63" s="383"/>
      <c r="O63" s="381"/>
      <c r="P63" s="42"/>
      <c r="Q63" s="530"/>
      <c r="R63" s="41">
        <v>15</v>
      </c>
      <c r="S63" s="42"/>
      <c r="T63" s="383">
        <v>1</v>
      </c>
      <c r="U63" s="385"/>
      <c r="V63" s="45"/>
      <c r="W63" s="46"/>
      <c r="X63" s="385"/>
      <c r="Y63" s="45"/>
      <c r="Z63" s="46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</row>
    <row r="64" spans="1:246" s="67" customFormat="1" ht="15.95" customHeight="1">
      <c r="A64" s="190">
        <v>50</v>
      </c>
      <c r="B64" s="442" t="s">
        <v>39</v>
      </c>
      <c r="C64" s="444">
        <v>15</v>
      </c>
      <c r="D64" s="444">
        <v>60</v>
      </c>
      <c r="E64" s="444">
        <v>75</v>
      </c>
      <c r="F64" s="439">
        <v>25</v>
      </c>
      <c r="G64" s="443">
        <v>100</v>
      </c>
      <c r="H64" s="211">
        <v>4</v>
      </c>
      <c r="I64" s="299"/>
      <c r="J64" s="20"/>
      <c r="K64" s="373"/>
      <c r="L64" s="19"/>
      <c r="M64" s="20"/>
      <c r="N64" s="380"/>
      <c r="O64" s="382"/>
      <c r="P64" s="20">
        <v>20</v>
      </c>
      <c r="Q64" s="233">
        <v>1</v>
      </c>
      <c r="R64" s="29"/>
      <c r="S64" s="30">
        <v>20</v>
      </c>
      <c r="T64" s="241">
        <v>1</v>
      </c>
      <c r="U64" s="305">
        <v>15</v>
      </c>
      <c r="V64" s="34">
        <v>20</v>
      </c>
      <c r="W64" s="32">
        <v>2</v>
      </c>
      <c r="X64" s="305"/>
      <c r="Y64" s="34"/>
      <c r="Z64" s="32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6"/>
      <c r="DE64" s="176"/>
      <c r="DF64" s="176"/>
      <c r="DG64" s="176"/>
      <c r="DH64" s="176"/>
      <c r="DI64" s="176"/>
      <c r="DJ64" s="176"/>
      <c r="DK64" s="176"/>
      <c r="DL64" s="176"/>
      <c r="DM64" s="176"/>
      <c r="DN64" s="176"/>
      <c r="DO64" s="176"/>
      <c r="DP64" s="176"/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6"/>
      <c r="EH64" s="176"/>
      <c r="EI64" s="176"/>
      <c r="EJ64" s="176"/>
      <c r="EK64" s="176"/>
      <c r="EL64" s="176"/>
      <c r="EM64" s="176"/>
      <c r="EN64" s="176"/>
      <c r="EO64" s="176"/>
      <c r="EP64" s="176"/>
      <c r="EQ64" s="176"/>
      <c r="ER64" s="176"/>
      <c r="ES64" s="176"/>
      <c r="ET64" s="176"/>
      <c r="EU64" s="176"/>
      <c r="EV64" s="176"/>
      <c r="EW64" s="176"/>
      <c r="EX64" s="176"/>
      <c r="EY64" s="176"/>
      <c r="EZ64" s="176"/>
      <c r="FA64" s="176"/>
      <c r="FB64" s="176"/>
      <c r="FC64" s="176"/>
      <c r="FD64" s="176"/>
      <c r="FE64" s="176"/>
      <c r="FF64" s="176"/>
      <c r="FG64" s="176"/>
      <c r="FH64" s="176"/>
      <c r="FI64" s="176"/>
      <c r="FJ64" s="176"/>
      <c r="FK64" s="176"/>
      <c r="FL64" s="176"/>
      <c r="FM64" s="176"/>
      <c r="FN64" s="176"/>
      <c r="FO64" s="176"/>
      <c r="FP64" s="176"/>
      <c r="FQ64" s="176"/>
      <c r="FR64" s="176"/>
      <c r="FS64" s="176"/>
      <c r="FT64" s="176"/>
      <c r="FU64" s="176"/>
      <c r="FV64" s="176"/>
      <c r="FW64" s="176"/>
      <c r="FX64" s="176"/>
      <c r="FY64" s="176"/>
      <c r="FZ64" s="176"/>
      <c r="GA64" s="176"/>
      <c r="GB64" s="176"/>
      <c r="GC64" s="176"/>
      <c r="GD64" s="176"/>
      <c r="GE64" s="176"/>
      <c r="GF64" s="176"/>
      <c r="GG64" s="176"/>
      <c r="GH64" s="176"/>
      <c r="GI64" s="176"/>
      <c r="GJ64" s="176"/>
      <c r="GK64" s="176"/>
      <c r="GL64" s="176"/>
      <c r="GM64" s="176"/>
      <c r="GN64" s="176"/>
      <c r="GO64" s="176"/>
      <c r="GP64" s="176"/>
      <c r="GQ64" s="176"/>
      <c r="GR64" s="176"/>
      <c r="GS64" s="176"/>
      <c r="GT64" s="176"/>
      <c r="GU64" s="176"/>
      <c r="GV64" s="176"/>
      <c r="GW64" s="176"/>
      <c r="GX64" s="176"/>
      <c r="GY64" s="176"/>
      <c r="GZ64" s="176"/>
      <c r="HA64" s="176"/>
      <c r="HB64" s="176"/>
      <c r="HC64" s="176"/>
      <c r="HD64" s="176"/>
      <c r="HE64" s="176"/>
      <c r="HF64" s="176"/>
      <c r="HG64" s="176"/>
      <c r="HH64" s="176"/>
      <c r="HI64" s="176"/>
      <c r="HJ64" s="176"/>
      <c r="HK64" s="176"/>
      <c r="HL64" s="176"/>
      <c r="HM64" s="176"/>
      <c r="HN64" s="176"/>
      <c r="HO64" s="176"/>
      <c r="HP64" s="176"/>
      <c r="HQ64" s="176"/>
      <c r="HR64" s="176"/>
      <c r="HS64" s="176"/>
      <c r="HT64" s="176"/>
      <c r="HU64" s="176"/>
      <c r="HV64" s="176"/>
      <c r="HW64" s="176"/>
      <c r="HX64" s="176"/>
      <c r="HY64" s="176"/>
      <c r="HZ64" s="176"/>
      <c r="IA64" s="176"/>
      <c r="IB64" s="176"/>
      <c r="IC64" s="176"/>
      <c r="ID64" s="176"/>
      <c r="IE64" s="176"/>
      <c r="IF64" s="176"/>
      <c r="IG64" s="176"/>
      <c r="IH64" s="176"/>
      <c r="II64" s="176"/>
      <c r="IJ64" s="176"/>
      <c r="IK64" s="176"/>
      <c r="IL64" s="176"/>
    </row>
    <row r="65" spans="1:246" s="227" customFormat="1" ht="15.95" customHeight="1">
      <c r="A65" s="144">
        <v>51</v>
      </c>
      <c r="B65" s="442" t="s">
        <v>128</v>
      </c>
      <c r="C65" s="444">
        <v>30</v>
      </c>
      <c r="D65" s="438">
        <v>60</v>
      </c>
      <c r="E65" s="444">
        <v>90</v>
      </c>
      <c r="F65" s="438">
        <v>90</v>
      </c>
      <c r="G65" s="438">
        <v>180</v>
      </c>
      <c r="H65" s="436">
        <v>6</v>
      </c>
      <c r="I65" s="434"/>
      <c r="J65" s="201"/>
      <c r="K65" s="379"/>
      <c r="L65" s="378"/>
      <c r="M65" s="202"/>
      <c r="N65" s="433"/>
      <c r="O65" s="431"/>
      <c r="P65" s="202"/>
      <c r="Q65" s="258"/>
      <c r="R65" s="203">
        <v>10</v>
      </c>
      <c r="S65" s="204">
        <v>20</v>
      </c>
      <c r="T65" s="384">
        <v>2</v>
      </c>
      <c r="U65" s="386">
        <v>10</v>
      </c>
      <c r="V65" s="204">
        <v>20</v>
      </c>
      <c r="W65" s="205">
        <v>2</v>
      </c>
      <c r="X65" s="386">
        <v>10</v>
      </c>
      <c r="Y65" s="204">
        <v>20</v>
      </c>
      <c r="Z65" s="32">
        <v>2</v>
      </c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  <c r="EN65" s="174"/>
      <c r="EO65" s="174"/>
      <c r="EP65" s="174"/>
      <c r="EQ65" s="174"/>
      <c r="ER65" s="174"/>
      <c r="ES65" s="174"/>
      <c r="ET65" s="174"/>
      <c r="EU65" s="174"/>
      <c r="EV65" s="174"/>
      <c r="EW65" s="174"/>
      <c r="EX65" s="174"/>
      <c r="EY65" s="174"/>
      <c r="EZ65" s="174"/>
      <c r="FA65" s="174"/>
      <c r="FB65" s="174"/>
      <c r="FC65" s="174"/>
      <c r="FD65" s="174"/>
      <c r="FE65" s="174"/>
      <c r="FF65" s="174"/>
      <c r="FG65" s="174"/>
      <c r="FH65" s="174"/>
      <c r="FI65" s="174"/>
      <c r="FJ65" s="174"/>
      <c r="FK65" s="174"/>
      <c r="FL65" s="174"/>
      <c r="FM65" s="174"/>
      <c r="FN65" s="174"/>
      <c r="FO65" s="174"/>
      <c r="FP65" s="174"/>
      <c r="FQ65" s="174"/>
      <c r="FR65" s="174"/>
      <c r="FS65" s="174"/>
      <c r="FT65" s="174"/>
      <c r="FU65" s="174"/>
      <c r="FV65" s="174"/>
      <c r="FW65" s="174"/>
      <c r="FX65" s="174"/>
      <c r="FY65" s="174"/>
      <c r="FZ65" s="174"/>
      <c r="GA65" s="174"/>
      <c r="GB65" s="174"/>
      <c r="GC65" s="174"/>
      <c r="GD65" s="174"/>
      <c r="GE65" s="174"/>
      <c r="GF65" s="174"/>
      <c r="GG65" s="174"/>
      <c r="GH65" s="174"/>
      <c r="GI65" s="174"/>
      <c r="GJ65" s="174"/>
      <c r="GK65" s="174"/>
      <c r="GL65" s="174"/>
      <c r="GM65" s="174"/>
      <c r="GN65" s="174"/>
      <c r="GO65" s="174"/>
      <c r="GP65" s="174"/>
      <c r="GQ65" s="174"/>
      <c r="GR65" s="174"/>
      <c r="GS65" s="174"/>
      <c r="GT65" s="174"/>
      <c r="GU65" s="174"/>
      <c r="GV65" s="174"/>
      <c r="GW65" s="174"/>
      <c r="GX65" s="174"/>
      <c r="GY65" s="174"/>
      <c r="GZ65" s="174"/>
      <c r="HA65" s="174"/>
      <c r="HB65" s="174"/>
      <c r="HC65" s="174"/>
      <c r="HD65" s="174"/>
      <c r="HE65" s="174"/>
      <c r="HF65" s="174"/>
      <c r="HG65" s="174"/>
      <c r="HH65" s="174"/>
      <c r="HI65" s="174"/>
      <c r="HJ65" s="174"/>
      <c r="HK65" s="174"/>
      <c r="HL65" s="174"/>
      <c r="HM65" s="174"/>
      <c r="HN65" s="174"/>
      <c r="HO65" s="174"/>
      <c r="HP65" s="174"/>
      <c r="HQ65" s="174"/>
      <c r="HR65" s="174"/>
      <c r="HS65" s="174"/>
      <c r="HT65" s="174"/>
      <c r="HU65" s="174"/>
      <c r="HV65" s="174"/>
      <c r="HW65" s="174"/>
      <c r="HX65" s="174"/>
      <c r="HY65" s="174"/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4"/>
      <c r="IL65" s="174"/>
    </row>
    <row r="66" spans="1:246" s="227" customFormat="1" ht="15.95" customHeight="1">
      <c r="A66" s="251"/>
      <c r="B66" s="441" t="s">
        <v>123</v>
      </c>
      <c r="C66" s="439"/>
      <c r="D66" s="439"/>
      <c r="E66" s="439"/>
      <c r="F66" s="439">
        <v>50</v>
      </c>
      <c r="G66" s="439"/>
      <c r="H66" s="437">
        <v>2</v>
      </c>
      <c r="I66" s="435"/>
      <c r="J66" s="414"/>
      <c r="K66" s="373"/>
      <c r="L66" s="195"/>
      <c r="M66" s="115"/>
      <c r="N66" s="311"/>
      <c r="O66" s="432"/>
      <c r="P66" s="115"/>
      <c r="Q66" s="233"/>
      <c r="R66" s="428"/>
      <c r="S66" s="415"/>
      <c r="T66" s="429"/>
      <c r="U66" s="428"/>
      <c r="V66" s="415"/>
      <c r="W66" s="429"/>
      <c r="X66" s="428"/>
      <c r="Y66" s="415" t="s">
        <v>80</v>
      </c>
      <c r="Z66" s="24">
        <v>2</v>
      </c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174"/>
      <c r="FI66" s="174"/>
      <c r="FJ66" s="174"/>
      <c r="FK66" s="174"/>
      <c r="FL66" s="174"/>
      <c r="FM66" s="174"/>
      <c r="FN66" s="174"/>
      <c r="FO66" s="174"/>
      <c r="FP66" s="174"/>
      <c r="FQ66" s="174"/>
      <c r="FR66" s="174"/>
      <c r="FS66" s="174"/>
      <c r="FT66" s="174"/>
      <c r="FU66" s="174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  <c r="HJ66" s="174"/>
      <c r="HK66" s="174"/>
      <c r="HL66" s="174"/>
      <c r="HM66" s="174"/>
      <c r="HN66" s="174"/>
      <c r="HO66" s="174"/>
      <c r="HP66" s="174"/>
      <c r="HQ66" s="174"/>
      <c r="HR66" s="174"/>
      <c r="HS66" s="174"/>
      <c r="HT66" s="174"/>
      <c r="HU66" s="174"/>
      <c r="HV66" s="174"/>
      <c r="HW66" s="174"/>
      <c r="HX66" s="174"/>
      <c r="HY66" s="174"/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4"/>
      <c r="IL66" s="174"/>
    </row>
    <row r="67" spans="1:246" s="227" customFormat="1" ht="15.95" customHeight="1" thickBot="1">
      <c r="A67" s="251"/>
      <c r="B67" s="441" t="s">
        <v>42</v>
      </c>
      <c r="C67" s="535">
        <f>SUM(C63:C66)</f>
        <v>90</v>
      </c>
      <c r="D67" s="535">
        <f t="shared" ref="D67:Z67" si="6">SUM(D63:D66)</f>
        <v>120</v>
      </c>
      <c r="E67" s="535">
        <f t="shared" si="6"/>
        <v>210</v>
      </c>
      <c r="F67" s="536">
        <f>SUM(F63:F66)</f>
        <v>210</v>
      </c>
      <c r="G67" s="537">
        <f t="shared" si="6"/>
        <v>370</v>
      </c>
      <c r="H67" s="535">
        <f t="shared" si="6"/>
        <v>15</v>
      </c>
      <c r="I67" s="536">
        <f t="shared" si="6"/>
        <v>30</v>
      </c>
      <c r="J67" s="538">
        <f t="shared" si="6"/>
        <v>0</v>
      </c>
      <c r="K67" s="537">
        <f t="shared" si="6"/>
        <v>2</v>
      </c>
      <c r="L67" s="536">
        <f t="shared" si="6"/>
        <v>0</v>
      </c>
      <c r="M67" s="538">
        <f t="shared" si="6"/>
        <v>0</v>
      </c>
      <c r="N67" s="537">
        <f t="shared" si="6"/>
        <v>0</v>
      </c>
      <c r="O67" s="536">
        <f t="shared" si="6"/>
        <v>0</v>
      </c>
      <c r="P67" s="538">
        <f t="shared" si="6"/>
        <v>20</v>
      </c>
      <c r="Q67" s="537">
        <f t="shared" si="6"/>
        <v>1</v>
      </c>
      <c r="R67" s="536">
        <f t="shared" si="6"/>
        <v>25</v>
      </c>
      <c r="S67" s="538">
        <f t="shared" si="6"/>
        <v>40</v>
      </c>
      <c r="T67" s="537">
        <f t="shared" si="6"/>
        <v>4</v>
      </c>
      <c r="U67" s="536">
        <f t="shared" si="6"/>
        <v>25</v>
      </c>
      <c r="V67" s="538">
        <f t="shared" si="6"/>
        <v>40</v>
      </c>
      <c r="W67" s="537">
        <f t="shared" si="6"/>
        <v>4</v>
      </c>
      <c r="X67" s="536">
        <f t="shared" si="6"/>
        <v>10</v>
      </c>
      <c r="Y67" s="538">
        <f t="shared" si="6"/>
        <v>20</v>
      </c>
      <c r="Z67" s="537">
        <f t="shared" si="6"/>
        <v>4</v>
      </c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4"/>
      <c r="IL67" s="174"/>
    </row>
    <row r="68" spans="1:246" s="36" customFormat="1" ht="15.95" customHeight="1" thickTop="1" thickBot="1">
      <c r="A68" s="544" t="s">
        <v>40</v>
      </c>
      <c r="B68" s="545" t="s">
        <v>41</v>
      </c>
      <c r="C68" s="546"/>
      <c r="D68" s="547"/>
      <c r="E68" s="547"/>
      <c r="F68" s="547"/>
      <c r="G68" s="548"/>
      <c r="H68" s="549"/>
      <c r="I68" s="550"/>
      <c r="J68" s="550"/>
      <c r="K68" s="551"/>
      <c r="L68" s="550"/>
      <c r="M68" s="550"/>
      <c r="N68" s="552"/>
      <c r="O68" s="550"/>
      <c r="P68" s="550"/>
      <c r="Q68" s="553"/>
      <c r="R68" s="550"/>
      <c r="S68" s="550"/>
      <c r="T68" s="553"/>
      <c r="U68" s="550"/>
      <c r="V68" s="550"/>
      <c r="W68" s="553"/>
      <c r="X68" s="550"/>
      <c r="Y68" s="550"/>
      <c r="Z68" s="546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  <c r="GN68" s="128"/>
      <c r="GO68" s="128"/>
      <c r="GP68" s="128"/>
      <c r="GQ68" s="128"/>
      <c r="GR68" s="128"/>
      <c r="GS68" s="128"/>
      <c r="GT68" s="128"/>
      <c r="GU68" s="128"/>
      <c r="GV68" s="128"/>
      <c r="GW68" s="128"/>
      <c r="GX68" s="128"/>
      <c r="GY68" s="128"/>
      <c r="GZ68" s="128"/>
      <c r="HA68" s="128"/>
      <c r="HB68" s="128"/>
      <c r="HC68" s="128"/>
      <c r="HD68" s="128"/>
      <c r="HE68" s="128"/>
      <c r="HF68" s="128"/>
      <c r="HG68" s="128"/>
      <c r="HH68" s="128"/>
      <c r="HI68" s="128"/>
      <c r="HJ68" s="128"/>
      <c r="HK68" s="128"/>
      <c r="HL68" s="128"/>
      <c r="HM68" s="128"/>
      <c r="HN68" s="128"/>
      <c r="HO68" s="128"/>
      <c r="HP68" s="128"/>
      <c r="HQ68" s="128"/>
      <c r="HR68" s="128"/>
      <c r="HS68" s="128"/>
      <c r="HT68" s="128"/>
      <c r="HU68" s="128"/>
      <c r="HV68" s="128"/>
      <c r="HW68" s="128"/>
      <c r="HX68" s="128"/>
      <c r="HY68" s="128"/>
      <c r="HZ68" s="128"/>
      <c r="IA68" s="128"/>
      <c r="IB68" s="128"/>
      <c r="IC68" s="128"/>
      <c r="ID68" s="128"/>
      <c r="IE68" s="128"/>
      <c r="IF68" s="128"/>
      <c r="IG68" s="128"/>
      <c r="IH68" s="128"/>
      <c r="II68" s="128"/>
      <c r="IJ68" s="128"/>
      <c r="IK68" s="128"/>
      <c r="IL68" s="128"/>
    </row>
    <row r="69" spans="1:246" s="36" customFormat="1" ht="34.15" customHeight="1" thickTop="1">
      <c r="A69" s="539">
        <v>52</v>
      </c>
      <c r="B69" s="540" t="s">
        <v>68</v>
      </c>
      <c r="C69" s="541">
        <v>10</v>
      </c>
      <c r="D69" s="542">
        <v>30</v>
      </c>
      <c r="E69" s="40">
        <v>40</v>
      </c>
      <c r="F69" s="40">
        <v>20</v>
      </c>
      <c r="G69" s="40">
        <v>60</v>
      </c>
      <c r="H69" s="543">
        <v>2</v>
      </c>
      <c r="I69" s="41"/>
      <c r="J69" s="42"/>
      <c r="K69" s="70"/>
      <c r="L69" s="41">
        <v>10</v>
      </c>
      <c r="M69" s="42">
        <v>30</v>
      </c>
      <c r="N69" s="70">
        <v>2</v>
      </c>
      <c r="O69" s="41"/>
      <c r="P69" s="42"/>
      <c r="Q69" s="70"/>
      <c r="R69" s="41"/>
      <c r="S69" s="42"/>
      <c r="T69" s="70"/>
      <c r="U69" s="41"/>
      <c r="V69" s="42"/>
      <c r="W69" s="70"/>
      <c r="X69" s="41"/>
      <c r="Y69" s="42"/>
      <c r="Z69" s="70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</row>
    <row r="70" spans="1:246" s="60" customFormat="1" ht="24" customHeight="1">
      <c r="A70" s="449">
        <v>53</v>
      </c>
      <c r="B70" s="64" t="s">
        <v>110</v>
      </c>
      <c r="C70" s="39"/>
      <c r="D70" s="39">
        <v>60</v>
      </c>
      <c r="E70" s="39">
        <v>60</v>
      </c>
      <c r="F70" s="39">
        <v>30</v>
      </c>
      <c r="G70" s="39">
        <v>90</v>
      </c>
      <c r="H70" s="445">
        <v>3</v>
      </c>
      <c r="I70" s="41"/>
      <c r="J70" s="68"/>
      <c r="K70" s="427"/>
      <c r="L70" s="41"/>
      <c r="M70" s="68"/>
      <c r="N70" s="427"/>
      <c r="O70" s="41"/>
      <c r="P70" s="42">
        <v>60</v>
      </c>
      <c r="Q70" s="173">
        <v>3</v>
      </c>
      <c r="R70" s="41"/>
      <c r="S70" s="42"/>
      <c r="T70" s="427"/>
      <c r="U70" s="41"/>
      <c r="V70" s="42"/>
      <c r="W70" s="70"/>
      <c r="X70" s="41"/>
      <c r="Y70" s="42"/>
      <c r="Z70" s="427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  <c r="GJ70" s="128"/>
      <c r="GK70" s="128"/>
      <c r="GL70" s="128"/>
      <c r="GM70" s="128"/>
      <c r="GN70" s="128"/>
      <c r="GO70" s="128"/>
      <c r="GP70" s="128"/>
      <c r="GQ70" s="128"/>
      <c r="GR70" s="128"/>
      <c r="GS70" s="128"/>
      <c r="GT70" s="128"/>
      <c r="GU70" s="128"/>
      <c r="GV70" s="128"/>
      <c r="GW70" s="128"/>
      <c r="GX70" s="128"/>
      <c r="GY70" s="128"/>
      <c r="GZ70" s="128"/>
      <c r="HA70" s="128"/>
      <c r="HB70" s="128"/>
      <c r="HC70" s="128"/>
      <c r="HD70" s="128"/>
      <c r="HE70" s="128"/>
      <c r="HF70" s="128"/>
      <c r="HG70" s="128"/>
      <c r="HH70" s="128"/>
      <c r="HI70" s="128"/>
      <c r="HJ70" s="128"/>
      <c r="HK70" s="128"/>
      <c r="HL70" s="128"/>
      <c r="HM70" s="128"/>
      <c r="HN70" s="128"/>
      <c r="HO70" s="128"/>
      <c r="HP70" s="128"/>
      <c r="HQ70" s="128"/>
      <c r="HR70" s="128"/>
      <c r="HS70" s="128"/>
      <c r="HT70" s="128"/>
      <c r="HU70" s="128"/>
      <c r="HV70" s="128"/>
      <c r="HW70" s="128"/>
      <c r="HX70" s="128"/>
      <c r="HY70" s="128"/>
      <c r="HZ70" s="128"/>
      <c r="IA70" s="128"/>
      <c r="IB70" s="128"/>
      <c r="IC70" s="128"/>
      <c r="ID70" s="128"/>
      <c r="IE70" s="128"/>
      <c r="IF70" s="128"/>
      <c r="IG70" s="128"/>
      <c r="IH70" s="128"/>
      <c r="II70" s="128"/>
      <c r="IJ70" s="128"/>
      <c r="IK70" s="128"/>
      <c r="IL70" s="128"/>
    </row>
    <row r="71" spans="1:246" s="60" customFormat="1" ht="33" customHeight="1" thickBot="1">
      <c r="A71" s="144">
        <v>54</v>
      </c>
      <c r="B71" s="65" t="s">
        <v>102</v>
      </c>
      <c r="C71" s="94"/>
      <c r="D71" s="94">
        <v>600</v>
      </c>
      <c r="E71" s="94">
        <v>600</v>
      </c>
      <c r="F71" s="94"/>
      <c r="G71" s="94">
        <v>600</v>
      </c>
      <c r="H71" s="446">
        <v>20</v>
      </c>
      <c r="I71" s="19"/>
      <c r="J71" s="54"/>
      <c r="K71" s="447"/>
      <c r="L71" s="19"/>
      <c r="M71" s="54" t="s">
        <v>78</v>
      </c>
      <c r="N71" s="447">
        <v>5</v>
      </c>
      <c r="O71" s="19"/>
      <c r="P71" s="20" t="s">
        <v>81</v>
      </c>
      <c r="Q71" s="448">
        <v>6</v>
      </c>
      <c r="R71" s="19"/>
      <c r="S71" s="20" t="s">
        <v>78</v>
      </c>
      <c r="T71" s="447">
        <v>5</v>
      </c>
      <c r="U71" s="19"/>
      <c r="V71" s="20" t="s">
        <v>82</v>
      </c>
      <c r="W71" s="173">
        <v>4</v>
      </c>
      <c r="X71" s="19"/>
      <c r="Y71" s="20"/>
      <c r="Z71" s="447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128"/>
      <c r="HT71" s="128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  <c r="IK71" s="128"/>
      <c r="IL71" s="128"/>
    </row>
    <row r="72" spans="1:246" s="60" customFormat="1" ht="15.95" customHeight="1" thickBot="1">
      <c r="A72" s="112"/>
      <c r="B72" s="113" t="s">
        <v>42</v>
      </c>
      <c r="C72" s="126">
        <f>C16+C40+C46+C61+C67+C70</f>
        <v>520</v>
      </c>
      <c r="D72" s="126">
        <f>D16+D40+D46+D61+D67+D70</f>
        <v>1030</v>
      </c>
      <c r="E72" s="126">
        <f>E16+E40+E46+E61+E67+E69+E70</f>
        <v>1590</v>
      </c>
      <c r="F72" s="126">
        <f>F16+F40+F46+F61+F67+F70</f>
        <v>1520</v>
      </c>
      <c r="G72" s="126">
        <f>G16+G40+G46+G61+G67+G70</f>
        <v>3020</v>
      </c>
      <c r="H72" s="126">
        <f>H16+H40+H46+H61+H67+H69+H70+H71</f>
        <v>142</v>
      </c>
      <c r="I72" s="126">
        <f>I16+I40+I46+I61+I67+I69+I70+I71</f>
        <v>125</v>
      </c>
      <c r="J72" s="126">
        <f>J16+J40+J46+J61+J67+J69+J70+J71</f>
        <v>220</v>
      </c>
      <c r="K72" s="126">
        <f>K16+K40+K46+K61+K67+K69+K70+K71</f>
        <v>24</v>
      </c>
      <c r="L72" s="126">
        <f>L16+L40+L46+L61+L67+L69+L70+L71</f>
        <v>110</v>
      </c>
      <c r="M72" s="126">
        <f>M16+M40+M46+M61+M67+M69+M70</f>
        <v>170</v>
      </c>
      <c r="N72" s="126">
        <f>N16+N40+N46+N61+N67+N69+N70+N71</f>
        <v>25</v>
      </c>
      <c r="O72" s="126">
        <f>O16+O40+O46+O61+O67+O69+O70+O71</f>
        <v>75</v>
      </c>
      <c r="P72" s="126">
        <f>P16+P40+P46+P61+P67+P69+P70</f>
        <v>215</v>
      </c>
      <c r="Q72" s="126">
        <f>Q16+Q40+Q46+Q61+Q67+Q69+Q70+Q71</f>
        <v>25</v>
      </c>
      <c r="R72" s="126">
        <f>R16+R40+R46+R61+R67+R69+R70+R71</f>
        <v>75</v>
      </c>
      <c r="S72" s="126">
        <f>S16+S40+S46+S61+S67+S69+S70</f>
        <v>190</v>
      </c>
      <c r="T72" s="126">
        <f>T16+T40+T46+T61+T67+T69+T70+T71</f>
        <v>24</v>
      </c>
      <c r="U72" s="126">
        <f>U16+U40+U46+U61+U67+U69+U70+U71</f>
        <v>85</v>
      </c>
      <c r="V72" s="126">
        <f>V16+V40+V46+V61+V67+V69+V70</f>
        <v>165</v>
      </c>
      <c r="W72" s="126">
        <f>W16+W40+W46+W61+W67+W69+W70+W71</f>
        <v>22</v>
      </c>
      <c r="X72" s="126">
        <f>X16+X40+X46+X61+X67+X69+X70+X71</f>
        <v>60</v>
      </c>
      <c r="Y72" s="126">
        <f>Y16+Y40+Y46+Y61+Y67+Y69+Y70+Y71</f>
        <v>100</v>
      </c>
      <c r="Z72" s="126">
        <f>Z16+Z40+Z46+Z61+Z67+Z69+Z70+Z71</f>
        <v>22</v>
      </c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128"/>
      <c r="HT72" s="128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  <c r="IK72" s="128"/>
      <c r="IL72" s="128"/>
    </row>
    <row r="73" spans="1:246" ht="16.5" customHeight="1" thickBot="1">
      <c r="B73" s="179"/>
      <c r="C73" s="134"/>
      <c r="E73" s="178"/>
      <c r="F73" s="178"/>
      <c r="G73" s="178"/>
      <c r="H73" s="17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  <c r="GN73" s="128"/>
      <c r="GO73" s="128"/>
      <c r="GP73" s="128"/>
      <c r="GQ73" s="128"/>
      <c r="GR73" s="128"/>
      <c r="GS73" s="128"/>
      <c r="GT73" s="128"/>
      <c r="GU73" s="128"/>
      <c r="GV73" s="128"/>
      <c r="GW73" s="128"/>
      <c r="GX73" s="128"/>
      <c r="GY73" s="128"/>
      <c r="GZ73" s="128"/>
      <c r="HA73" s="128"/>
      <c r="HB73" s="128"/>
      <c r="HC73" s="128"/>
      <c r="HD73" s="128"/>
      <c r="HE73" s="128"/>
      <c r="HF73" s="128"/>
      <c r="HG73" s="128"/>
      <c r="HH73" s="128"/>
      <c r="HI73" s="128"/>
      <c r="HJ73" s="128"/>
      <c r="HK73" s="128"/>
      <c r="HL73" s="128"/>
      <c r="HM73" s="128"/>
      <c r="HN73" s="128"/>
      <c r="HO73" s="128"/>
      <c r="HP73" s="128"/>
      <c r="HQ73" s="128"/>
      <c r="HR73" s="128"/>
      <c r="HS73" s="128"/>
      <c r="HT73" s="128"/>
      <c r="HU73" s="128"/>
      <c r="HV73" s="128"/>
      <c r="HW73" s="128"/>
      <c r="HX73" s="128"/>
      <c r="HY73" s="128"/>
      <c r="HZ73" s="128"/>
      <c r="IA73" s="128"/>
      <c r="IB73" s="128"/>
      <c r="IC73" s="128"/>
      <c r="ID73" s="128"/>
      <c r="IE73" s="128"/>
      <c r="IF73" s="128"/>
      <c r="IG73" s="128"/>
      <c r="IH73" s="128"/>
      <c r="II73" s="128"/>
      <c r="IJ73" s="128"/>
      <c r="IK73" s="128"/>
      <c r="IL73" s="128"/>
    </row>
    <row r="74" spans="1:246" s="36" customFormat="1" ht="15.95" customHeight="1" thickBot="1">
      <c r="A74" s="73" t="s">
        <v>43</v>
      </c>
      <c r="B74" s="74" t="s">
        <v>44</v>
      </c>
      <c r="C74" s="75"/>
      <c r="D74" s="76"/>
      <c r="E74" s="177"/>
      <c r="F74" s="76"/>
      <c r="G74" s="76"/>
      <c r="H74" s="77"/>
      <c r="I74" s="78"/>
      <c r="J74" s="78"/>
      <c r="K74" s="76"/>
      <c r="L74" s="78"/>
      <c r="M74" s="78"/>
      <c r="N74" s="79"/>
      <c r="O74" s="78"/>
      <c r="P74" s="78"/>
      <c r="Q74" s="76"/>
      <c r="R74" s="78"/>
      <c r="S74" s="78"/>
      <c r="T74" s="76"/>
      <c r="U74" s="76"/>
      <c r="V74" s="76"/>
      <c r="W74" s="76"/>
      <c r="X74" s="76"/>
      <c r="Y74" s="76"/>
      <c r="Z74" s="2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  <c r="GJ74" s="128"/>
      <c r="GK74" s="128"/>
      <c r="GL74" s="128"/>
      <c r="GM74" s="128"/>
      <c r="GN74" s="128"/>
      <c r="GO74" s="128"/>
      <c r="GP74" s="128"/>
      <c r="GQ74" s="128"/>
      <c r="GR74" s="128"/>
      <c r="GS74" s="128"/>
      <c r="GT74" s="128"/>
      <c r="GU74" s="128"/>
      <c r="GV74" s="128"/>
      <c r="GW74" s="128"/>
      <c r="GX74" s="128"/>
      <c r="GY74" s="128"/>
      <c r="GZ74" s="128"/>
      <c r="HA74" s="128"/>
      <c r="HB74" s="128"/>
      <c r="HC74" s="128"/>
      <c r="HD74" s="128"/>
      <c r="HE74" s="128"/>
      <c r="HF74" s="128"/>
      <c r="HG74" s="128"/>
      <c r="HH74" s="128"/>
      <c r="HI74" s="128"/>
      <c r="HJ74" s="128"/>
      <c r="HK74" s="128"/>
      <c r="HL74" s="128"/>
      <c r="HM74" s="128"/>
      <c r="HN74" s="128"/>
      <c r="HO74" s="128"/>
      <c r="HP74" s="128"/>
      <c r="HQ74" s="128"/>
      <c r="HR74" s="128"/>
      <c r="HS74" s="128"/>
      <c r="HT74" s="128"/>
      <c r="HU74" s="128"/>
      <c r="HV74" s="128"/>
      <c r="HW74" s="128"/>
      <c r="HX74" s="128"/>
      <c r="HY74" s="128"/>
      <c r="HZ74" s="128"/>
      <c r="IA74" s="128"/>
      <c r="IB74" s="128"/>
      <c r="IC74" s="128"/>
      <c r="ID74" s="128"/>
      <c r="IE74" s="128"/>
      <c r="IF74" s="128"/>
      <c r="IG74" s="128"/>
      <c r="IH74" s="128"/>
      <c r="II74" s="128"/>
      <c r="IJ74" s="128"/>
      <c r="IK74" s="128"/>
      <c r="IL74" s="128"/>
    </row>
    <row r="75" spans="1:246" s="95" customFormat="1" ht="15.95" customHeight="1" thickBot="1">
      <c r="A75" s="644" t="s">
        <v>45</v>
      </c>
      <c r="B75" s="645"/>
      <c r="C75" s="639" t="s">
        <v>5</v>
      </c>
      <c r="D75" s="639" t="s">
        <v>6</v>
      </c>
      <c r="E75" s="639" t="s">
        <v>7</v>
      </c>
      <c r="F75" s="639" t="s">
        <v>8</v>
      </c>
      <c r="G75" s="647" t="s">
        <v>3</v>
      </c>
      <c r="H75" s="648" t="s">
        <v>4</v>
      </c>
      <c r="I75" s="622" t="s">
        <v>46</v>
      </c>
      <c r="J75" s="623"/>
      <c r="K75" s="624"/>
      <c r="L75" s="622" t="s">
        <v>47</v>
      </c>
      <c r="M75" s="623"/>
      <c r="N75" s="624"/>
      <c r="O75" s="625" t="s">
        <v>48</v>
      </c>
      <c r="P75" s="626"/>
      <c r="Q75" s="627"/>
      <c r="R75" s="621" t="s">
        <v>12</v>
      </c>
      <c r="S75" s="619"/>
      <c r="T75" s="620"/>
      <c r="U75" s="618" t="s">
        <v>13</v>
      </c>
      <c r="V75" s="619"/>
      <c r="W75" s="620"/>
      <c r="X75" s="621" t="s">
        <v>14</v>
      </c>
      <c r="Y75" s="619"/>
      <c r="Z75" s="620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</row>
    <row r="76" spans="1:246" s="95" customFormat="1" ht="15.95" customHeight="1" thickBot="1">
      <c r="A76" s="646"/>
      <c r="B76" s="645"/>
      <c r="C76" s="639"/>
      <c r="D76" s="639"/>
      <c r="E76" s="639"/>
      <c r="F76" s="639"/>
      <c r="G76" s="647"/>
      <c r="H76" s="648"/>
      <c r="I76" s="522" t="s">
        <v>15</v>
      </c>
      <c r="J76" s="81" t="s">
        <v>16</v>
      </c>
      <c r="K76" s="82" t="s">
        <v>4</v>
      </c>
      <c r="L76" s="83" t="s">
        <v>15</v>
      </c>
      <c r="M76" s="84" t="s">
        <v>16</v>
      </c>
      <c r="N76" s="85" t="s">
        <v>4</v>
      </c>
      <c r="O76" s="86" t="s">
        <v>5</v>
      </c>
      <c r="P76" s="87" t="s">
        <v>16</v>
      </c>
      <c r="Q76" s="88" t="s">
        <v>4</v>
      </c>
      <c r="R76" s="83" t="s">
        <v>15</v>
      </c>
      <c r="S76" s="84" t="s">
        <v>16</v>
      </c>
      <c r="T76" s="88" t="s">
        <v>4</v>
      </c>
      <c r="U76" s="83" t="s">
        <v>15</v>
      </c>
      <c r="V76" s="84" t="s">
        <v>16</v>
      </c>
      <c r="W76" s="88" t="s">
        <v>4</v>
      </c>
      <c r="X76" s="83" t="s">
        <v>15</v>
      </c>
      <c r="Y76" s="84" t="s">
        <v>16</v>
      </c>
      <c r="Z76" s="88" t="s">
        <v>4</v>
      </c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</row>
    <row r="77" spans="1:246" s="91" customFormat="1" ht="27.75" customHeight="1" thickBot="1">
      <c r="A77" s="207">
        <v>1</v>
      </c>
      <c r="B77" s="402" t="s">
        <v>95</v>
      </c>
      <c r="C77" s="39">
        <v>150</v>
      </c>
      <c r="D77" s="40">
        <v>150</v>
      </c>
      <c r="E77" s="235">
        <v>300</v>
      </c>
      <c r="F77" s="40">
        <v>200</v>
      </c>
      <c r="G77" s="40">
        <v>500</v>
      </c>
      <c r="H77" s="520">
        <v>20</v>
      </c>
      <c r="I77" s="521">
        <v>20</v>
      </c>
      <c r="J77" s="41">
        <v>20</v>
      </c>
      <c r="K77" s="171">
        <v>3</v>
      </c>
      <c r="L77" s="89">
        <v>20</v>
      </c>
      <c r="M77" s="42">
        <v>20</v>
      </c>
      <c r="N77" s="403">
        <v>3</v>
      </c>
      <c r="O77" s="89">
        <v>25</v>
      </c>
      <c r="P77" s="42">
        <v>25</v>
      </c>
      <c r="Q77" s="403">
        <v>3</v>
      </c>
      <c r="R77" s="89">
        <v>25</v>
      </c>
      <c r="S77" s="42">
        <v>25</v>
      </c>
      <c r="T77" s="403">
        <v>3</v>
      </c>
      <c r="U77" s="44">
        <v>30</v>
      </c>
      <c r="V77" s="45">
        <v>30</v>
      </c>
      <c r="W77" s="43">
        <v>4</v>
      </c>
      <c r="X77" s="90">
        <v>30</v>
      </c>
      <c r="Y77" s="45">
        <v>30</v>
      </c>
      <c r="Z77" s="403">
        <v>4</v>
      </c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</row>
    <row r="78" spans="1:246" s="91" customFormat="1" ht="19.5" customHeight="1" thickBot="1">
      <c r="A78" s="207">
        <v>2</v>
      </c>
      <c r="B78" s="402" t="s">
        <v>122</v>
      </c>
      <c r="C78" s="39"/>
      <c r="D78" s="40"/>
      <c r="E78" s="235"/>
      <c r="F78" s="40" t="s">
        <v>82</v>
      </c>
      <c r="G78" s="40"/>
      <c r="H78" s="235">
        <v>4</v>
      </c>
      <c r="I78" s="149"/>
      <c r="J78" s="41"/>
      <c r="K78" s="171"/>
      <c r="L78" s="89"/>
      <c r="M78" s="42"/>
      <c r="N78" s="403"/>
      <c r="O78" s="89"/>
      <c r="P78" s="42"/>
      <c r="Q78" s="403"/>
      <c r="R78" s="89"/>
      <c r="S78" s="42"/>
      <c r="T78" s="403"/>
      <c r="U78" s="44"/>
      <c r="V78" s="45"/>
      <c r="W78" s="43"/>
      <c r="X78" s="90"/>
      <c r="Y78" s="45"/>
      <c r="Z78" s="403">
        <v>4</v>
      </c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</row>
    <row r="79" spans="1:246" s="95" customFormat="1" ht="15.95" customHeight="1" thickBot="1">
      <c r="A79" s="207">
        <v>3</v>
      </c>
      <c r="B79" s="52" t="s">
        <v>49</v>
      </c>
      <c r="C79" s="53">
        <v>15</v>
      </c>
      <c r="D79" s="53"/>
      <c r="E79" s="16">
        <v>15</v>
      </c>
      <c r="F79" s="16">
        <v>10</v>
      </c>
      <c r="G79" s="16">
        <v>25</v>
      </c>
      <c r="H79" s="18">
        <v>1</v>
      </c>
      <c r="I79" s="92">
        <v>15</v>
      </c>
      <c r="J79" s="20"/>
      <c r="K79" s="55">
        <v>1</v>
      </c>
      <c r="L79" s="92"/>
      <c r="M79" s="20"/>
      <c r="N79" s="131"/>
      <c r="O79" s="92"/>
      <c r="P79" s="20"/>
      <c r="Q79" s="131"/>
      <c r="R79" s="92"/>
      <c r="S79" s="20"/>
      <c r="T79" s="21"/>
      <c r="U79" s="22"/>
      <c r="V79" s="23"/>
      <c r="W79" s="21"/>
      <c r="X79" s="93"/>
      <c r="Y79" s="23"/>
      <c r="Z79" s="21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  <c r="GN79" s="128"/>
      <c r="GO79" s="128"/>
    </row>
    <row r="80" spans="1:246" s="36" customFormat="1" ht="15.95" customHeight="1" thickBot="1">
      <c r="A80" s="207">
        <v>4</v>
      </c>
      <c r="B80" s="145" t="s">
        <v>67</v>
      </c>
      <c r="C80" s="146">
        <v>5</v>
      </c>
      <c r="D80" s="146">
        <v>10</v>
      </c>
      <c r="E80" s="147">
        <v>15</v>
      </c>
      <c r="F80" s="147">
        <v>10</v>
      </c>
      <c r="G80" s="147">
        <v>25</v>
      </c>
      <c r="H80" s="148">
        <v>1</v>
      </c>
      <c r="I80" s="165">
        <v>5</v>
      </c>
      <c r="J80" s="20">
        <v>10</v>
      </c>
      <c r="K80" s="55">
        <v>1</v>
      </c>
      <c r="L80" s="92"/>
      <c r="M80" s="20"/>
      <c r="N80" s="21"/>
      <c r="O80" s="92"/>
      <c r="P80" s="20"/>
      <c r="Q80" s="131"/>
      <c r="R80" s="92"/>
      <c r="S80" s="20"/>
      <c r="T80" s="21"/>
      <c r="U80" s="22"/>
      <c r="V80" s="23"/>
      <c r="W80" s="21"/>
      <c r="X80" s="93"/>
      <c r="Y80" s="23"/>
      <c r="Z80" s="21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  <c r="GN80" s="128"/>
      <c r="GO80" s="128"/>
    </row>
    <row r="81" spans="1:246" s="95" customFormat="1" ht="15.95" customHeight="1" thickBot="1">
      <c r="A81" s="456">
        <v>5</v>
      </c>
      <c r="B81" s="145" t="s">
        <v>50</v>
      </c>
      <c r="C81" s="146"/>
      <c r="D81" s="146">
        <v>15</v>
      </c>
      <c r="E81" s="147">
        <v>15</v>
      </c>
      <c r="F81" s="147">
        <v>10</v>
      </c>
      <c r="G81" s="147">
        <v>25</v>
      </c>
      <c r="H81" s="148">
        <v>1</v>
      </c>
      <c r="I81" s="165"/>
      <c r="J81" s="20"/>
      <c r="K81" s="55"/>
      <c r="L81" s="92"/>
      <c r="M81" s="20"/>
      <c r="N81" s="56"/>
      <c r="O81" s="92"/>
      <c r="P81" s="20"/>
      <c r="Q81" s="131"/>
      <c r="R81" s="92"/>
      <c r="S81" s="20"/>
      <c r="T81" s="21"/>
      <c r="U81" s="22"/>
      <c r="V81" s="23">
        <v>15</v>
      </c>
      <c r="W81" s="21">
        <v>1</v>
      </c>
      <c r="X81" s="93"/>
      <c r="Y81" s="23"/>
      <c r="Z81" s="21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  <c r="GN81" s="128"/>
      <c r="GO81" s="128"/>
    </row>
    <row r="82" spans="1:246" s="60" customFormat="1" ht="27" customHeight="1" thickTop="1" thickBot="1">
      <c r="A82" s="194">
        <v>6</v>
      </c>
      <c r="B82" s="145" t="s">
        <v>66</v>
      </c>
      <c r="C82" s="159"/>
      <c r="D82" s="160">
        <v>20</v>
      </c>
      <c r="E82" s="147">
        <v>20</v>
      </c>
      <c r="F82" s="147">
        <v>10</v>
      </c>
      <c r="G82" s="147">
        <v>30</v>
      </c>
      <c r="H82" s="148">
        <v>1</v>
      </c>
      <c r="I82" s="161"/>
      <c r="J82" s="12"/>
      <c r="K82" s="10"/>
      <c r="L82" s="13"/>
      <c r="M82" s="12">
        <v>20</v>
      </c>
      <c r="N82" s="129">
        <v>1</v>
      </c>
      <c r="O82" s="19"/>
      <c r="P82" s="20"/>
      <c r="Q82" s="21"/>
      <c r="R82" s="19"/>
      <c r="S82" s="20"/>
      <c r="T82" s="21"/>
      <c r="U82" s="22"/>
      <c r="V82" s="23"/>
      <c r="W82" s="24"/>
      <c r="X82" s="22"/>
      <c r="Y82" s="23"/>
      <c r="Z82" s="21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128"/>
      <c r="IK82" s="128"/>
      <c r="IL82" s="128"/>
    </row>
    <row r="83" spans="1:246" s="95" customFormat="1" ht="15.95" customHeight="1" thickBot="1">
      <c r="A83" s="207">
        <v>7</v>
      </c>
      <c r="B83" s="158" t="s">
        <v>129</v>
      </c>
      <c r="C83" s="159">
        <v>10</v>
      </c>
      <c r="D83" s="160">
        <v>25</v>
      </c>
      <c r="E83" s="147">
        <v>35</v>
      </c>
      <c r="F83" s="147">
        <v>15</v>
      </c>
      <c r="G83" s="147">
        <v>50</v>
      </c>
      <c r="H83" s="148">
        <v>2</v>
      </c>
      <c r="I83" s="214"/>
      <c r="J83" s="109"/>
      <c r="K83" s="10"/>
      <c r="L83" s="108"/>
      <c r="M83" s="109"/>
      <c r="N83" s="10"/>
      <c r="O83" s="92">
        <v>10</v>
      </c>
      <c r="P83" s="20">
        <v>25</v>
      </c>
      <c r="Q83" s="21">
        <v>2</v>
      </c>
      <c r="R83" s="92"/>
      <c r="S83" s="20"/>
      <c r="T83" s="131"/>
      <c r="U83" s="22"/>
      <c r="V83" s="23"/>
      <c r="W83" s="21"/>
      <c r="X83" s="93"/>
      <c r="Y83" s="23"/>
      <c r="Z83" s="21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</row>
    <row r="84" spans="1:246" s="95" customFormat="1" ht="15.95" customHeight="1" thickBot="1">
      <c r="A84" s="207">
        <v>8</v>
      </c>
      <c r="B84" s="145" t="s">
        <v>96</v>
      </c>
      <c r="C84" s="146">
        <v>20</v>
      </c>
      <c r="D84" s="147">
        <v>20</v>
      </c>
      <c r="E84" s="147">
        <v>40</v>
      </c>
      <c r="F84" s="147">
        <v>35</v>
      </c>
      <c r="G84" s="147">
        <v>75</v>
      </c>
      <c r="H84" s="148">
        <v>3</v>
      </c>
      <c r="I84" s="165"/>
      <c r="J84" s="20"/>
      <c r="K84" s="55"/>
      <c r="L84" s="92"/>
      <c r="M84" s="20"/>
      <c r="N84" s="56"/>
      <c r="O84" s="92"/>
      <c r="P84" s="23"/>
      <c r="Q84" s="21"/>
      <c r="R84" s="92">
        <v>20</v>
      </c>
      <c r="S84" s="20">
        <v>20</v>
      </c>
      <c r="T84" s="131">
        <v>3</v>
      </c>
      <c r="U84" s="22"/>
      <c r="V84" s="23"/>
      <c r="W84" s="21"/>
      <c r="X84" s="93"/>
      <c r="Y84" s="23"/>
      <c r="Z84" s="21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  <c r="GN84" s="128"/>
      <c r="GO84" s="128"/>
    </row>
    <row r="85" spans="1:246" s="36" customFormat="1" ht="15.95" customHeight="1" thickBot="1">
      <c r="A85" s="207">
        <v>9</v>
      </c>
      <c r="B85" s="145" t="s">
        <v>51</v>
      </c>
      <c r="C85" s="146">
        <v>5</v>
      </c>
      <c r="D85" s="146">
        <v>10</v>
      </c>
      <c r="E85" s="147">
        <v>15</v>
      </c>
      <c r="F85" s="147">
        <v>10</v>
      </c>
      <c r="G85" s="147">
        <v>25</v>
      </c>
      <c r="H85" s="148">
        <v>1</v>
      </c>
      <c r="I85" s="165"/>
      <c r="J85" s="20"/>
      <c r="K85" s="55"/>
      <c r="L85" s="92"/>
      <c r="M85" s="20"/>
      <c r="N85" s="56"/>
      <c r="O85" s="92"/>
      <c r="P85" s="20"/>
      <c r="Q85" s="21"/>
      <c r="R85" s="92"/>
      <c r="S85" s="20"/>
      <c r="T85" s="21"/>
      <c r="U85" s="22">
        <v>5</v>
      </c>
      <c r="V85" s="23">
        <v>10</v>
      </c>
      <c r="W85" s="21">
        <v>1</v>
      </c>
      <c r="X85" s="93"/>
      <c r="Y85" s="23"/>
      <c r="Z85" s="131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  <c r="GH85" s="128"/>
      <c r="GI85" s="128"/>
      <c r="GJ85" s="128"/>
      <c r="GK85" s="128"/>
      <c r="GL85" s="128"/>
      <c r="GM85" s="128"/>
      <c r="GN85" s="128"/>
      <c r="GO85" s="128"/>
    </row>
    <row r="86" spans="1:246" s="95" customFormat="1" ht="26.45" customHeight="1" thickBot="1">
      <c r="A86" s="207">
        <v>10</v>
      </c>
      <c r="B86" s="411" t="s">
        <v>111</v>
      </c>
      <c r="C86" s="144">
        <v>10</v>
      </c>
      <c r="D86" s="412">
        <v>15</v>
      </c>
      <c r="E86" s="148">
        <v>25</v>
      </c>
      <c r="F86" s="216">
        <v>25</v>
      </c>
      <c r="G86" s="148">
        <v>50</v>
      </c>
      <c r="H86" s="148">
        <v>2</v>
      </c>
      <c r="I86" s="215"/>
      <c r="J86" s="138"/>
      <c r="K86" s="130"/>
      <c r="L86" s="140"/>
      <c r="M86" s="138"/>
      <c r="N86" s="141"/>
      <c r="O86" s="137"/>
      <c r="P86" s="138"/>
      <c r="Q86" s="131"/>
      <c r="R86" s="137"/>
      <c r="S86" s="138"/>
      <c r="T86" s="131"/>
      <c r="U86" s="139">
        <v>10</v>
      </c>
      <c r="V86" s="127">
        <v>15</v>
      </c>
      <c r="W86" s="131">
        <v>2</v>
      </c>
      <c r="X86" s="142"/>
      <c r="Y86" s="127"/>
      <c r="Z86" s="131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3"/>
      <c r="FK86" s="143"/>
      <c r="FL86" s="143"/>
      <c r="FM86" s="143"/>
      <c r="FN86" s="143"/>
      <c r="FO86" s="143"/>
      <c r="FP86" s="143"/>
      <c r="FQ86" s="143"/>
      <c r="FR86" s="143"/>
      <c r="FS86" s="143"/>
      <c r="FT86" s="143"/>
      <c r="FU86" s="143"/>
      <c r="FV86" s="143"/>
      <c r="FW86" s="143"/>
      <c r="FX86" s="143"/>
      <c r="FY86" s="143"/>
      <c r="FZ86" s="143"/>
      <c r="GA86" s="143"/>
      <c r="GB86" s="143"/>
      <c r="GC86" s="143"/>
      <c r="GD86" s="143"/>
      <c r="GE86" s="143"/>
      <c r="GF86" s="143"/>
      <c r="GG86" s="143"/>
      <c r="GH86" s="143"/>
      <c r="GI86" s="143"/>
      <c r="GJ86" s="143"/>
      <c r="GK86" s="143"/>
      <c r="GL86" s="143"/>
      <c r="GM86" s="143"/>
      <c r="GN86" s="143"/>
      <c r="GO86" s="143"/>
    </row>
    <row r="87" spans="1:246" s="95" customFormat="1" ht="21.6" customHeight="1" thickBot="1">
      <c r="A87" s="456">
        <v>12</v>
      </c>
      <c r="B87" s="411" t="s">
        <v>98</v>
      </c>
      <c r="C87" s="146">
        <v>5</v>
      </c>
      <c r="D87" s="146">
        <v>10</v>
      </c>
      <c r="E87" s="147">
        <v>15</v>
      </c>
      <c r="F87" s="147">
        <v>10</v>
      </c>
      <c r="G87" s="147">
        <v>25</v>
      </c>
      <c r="H87" s="148">
        <v>1</v>
      </c>
      <c r="I87" s="149"/>
      <c r="J87" s="152"/>
      <c r="K87" s="150"/>
      <c r="L87" s="404">
        <v>5</v>
      </c>
      <c r="M87" s="212">
        <v>10</v>
      </c>
      <c r="N87" s="153">
        <v>1</v>
      </c>
      <c r="O87" s="149"/>
      <c r="P87" s="152"/>
      <c r="Q87" s="154"/>
      <c r="R87" s="195"/>
      <c r="S87" s="115"/>
      <c r="T87" s="196"/>
      <c r="U87" s="155"/>
      <c r="V87" s="156"/>
      <c r="W87" s="154"/>
      <c r="X87" s="155"/>
      <c r="Y87" s="156"/>
      <c r="Z87" s="153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  <c r="FY87" s="128"/>
      <c r="FZ87" s="128"/>
      <c r="GA87" s="128"/>
      <c r="GB87" s="128"/>
      <c r="GC87" s="128"/>
      <c r="GD87" s="128"/>
      <c r="GE87" s="128"/>
      <c r="GF87" s="128"/>
      <c r="GG87" s="128"/>
      <c r="GH87" s="128"/>
      <c r="GI87" s="128"/>
      <c r="GJ87" s="128"/>
      <c r="GK87" s="128"/>
      <c r="GL87" s="128"/>
      <c r="GM87" s="128"/>
      <c r="GN87" s="128"/>
      <c r="GO87" s="128"/>
    </row>
    <row r="88" spans="1:246" s="60" customFormat="1" ht="22.9" customHeight="1" thickTop="1" thickBot="1">
      <c r="A88" s="194">
        <v>13</v>
      </c>
      <c r="B88" s="145" t="s">
        <v>75</v>
      </c>
      <c r="C88" s="159"/>
      <c r="D88" s="160">
        <v>15</v>
      </c>
      <c r="E88" s="147">
        <v>15</v>
      </c>
      <c r="F88" s="147">
        <v>10</v>
      </c>
      <c r="G88" s="147">
        <v>25</v>
      </c>
      <c r="H88" s="148">
        <v>1</v>
      </c>
      <c r="I88" s="161"/>
      <c r="J88" s="162">
        <v>15</v>
      </c>
      <c r="K88" s="170">
        <v>1</v>
      </c>
      <c r="L88" s="13"/>
      <c r="M88" s="12"/>
      <c r="N88" s="129"/>
      <c r="O88" s="19"/>
      <c r="P88" s="20"/>
      <c r="Q88" s="21"/>
      <c r="R88" s="19"/>
      <c r="S88" s="20"/>
      <c r="T88" s="21"/>
      <c r="U88" s="22"/>
      <c r="V88" s="23"/>
      <c r="W88" s="24"/>
      <c r="X88" s="22"/>
      <c r="Y88" s="23"/>
      <c r="Z88" s="21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  <c r="GH88" s="128"/>
      <c r="GI88" s="128"/>
      <c r="GJ88" s="128"/>
      <c r="GK88" s="128"/>
      <c r="GL88" s="128"/>
      <c r="GM88" s="128"/>
      <c r="GN88" s="128"/>
      <c r="GO88" s="128"/>
      <c r="GP88" s="128"/>
      <c r="GQ88" s="128"/>
      <c r="GR88" s="128"/>
      <c r="GS88" s="128"/>
      <c r="GT88" s="128"/>
      <c r="GU88" s="128"/>
      <c r="GV88" s="128"/>
      <c r="GW88" s="128"/>
      <c r="GX88" s="128"/>
      <c r="GY88" s="128"/>
      <c r="GZ88" s="128"/>
      <c r="HA88" s="128"/>
      <c r="HB88" s="128"/>
      <c r="HC88" s="128"/>
      <c r="HD88" s="128"/>
      <c r="HE88" s="128"/>
      <c r="HF88" s="128"/>
      <c r="HG88" s="128"/>
      <c r="HH88" s="128"/>
      <c r="HI88" s="128"/>
      <c r="HJ88" s="128"/>
      <c r="HK88" s="128"/>
      <c r="HL88" s="128"/>
      <c r="HM88" s="128"/>
      <c r="HN88" s="128"/>
      <c r="HO88" s="128"/>
      <c r="HP88" s="128"/>
      <c r="HQ88" s="128"/>
      <c r="HR88" s="128"/>
      <c r="HS88" s="128"/>
      <c r="HT88" s="128"/>
      <c r="HU88" s="128"/>
      <c r="HV88" s="128"/>
      <c r="HW88" s="128"/>
      <c r="HX88" s="128"/>
      <c r="HY88" s="128"/>
      <c r="HZ88" s="128"/>
      <c r="IA88" s="128"/>
      <c r="IB88" s="128"/>
      <c r="IC88" s="128"/>
      <c r="ID88" s="128"/>
      <c r="IE88" s="128"/>
      <c r="IF88" s="128"/>
      <c r="IG88" s="128"/>
      <c r="IH88" s="128"/>
      <c r="II88" s="128"/>
      <c r="IJ88" s="128"/>
      <c r="IK88" s="128"/>
      <c r="IL88" s="128"/>
    </row>
    <row r="89" spans="1:246" s="36" customFormat="1" ht="15.95" customHeight="1">
      <c r="A89" s="110"/>
      <c r="B89" s="206" t="s">
        <v>42</v>
      </c>
      <c r="C89" s="107">
        <f>SUM(C77:C88)</f>
        <v>220</v>
      </c>
      <c r="D89" s="107">
        <f t="shared" ref="D89:Z89" si="7">SUM(D77:D88)</f>
        <v>290</v>
      </c>
      <c r="E89" s="107">
        <f t="shared" si="7"/>
        <v>510</v>
      </c>
      <c r="F89" s="107">
        <f t="shared" si="7"/>
        <v>345</v>
      </c>
      <c r="G89" s="107">
        <f t="shared" si="7"/>
        <v>855</v>
      </c>
      <c r="H89" s="107">
        <f t="shared" si="7"/>
        <v>38</v>
      </c>
      <c r="I89" s="107">
        <f t="shared" si="7"/>
        <v>40</v>
      </c>
      <c r="J89" s="107">
        <f t="shared" si="7"/>
        <v>45</v>
      </c>
      <c r="K89" s="107">
        <f t="shared" si="7"/>
        <v>6</v>
      </c>
      <c r="L89" s="107">
        <f t="shared" si="7"/>
        <v>25</v>
      </c>
      <c r="M89" s="107">
        <f t="shared" si="7"/>
        <v>50</v>
      </c>
      <c r="N89" s="107">
        <f t="shared" si="7"/>
        <v>5</v>
      </c>
      <c r="O89" s="107">
        <f t="shared" si="7"/>
        <v>35</v>
      </c>
      <c r="P89" s="107">
        <f t="shared" si="7"/>
        <v>50</v>
      </c>
      <c r="Q89" s="107">
        <f t="shared" si="7"/>
        <v>5</v>
      </c>
      <c r="R89" s="107">
        <f t="shared" si="7"/>
        <v>45</v>
      </c>
      <c r="S89" s="107">
        <f t="shared" si="7"/>
        <v>45</v>
      </c>
      <c r="T89" s="107">
        <f t="shared" si="7"/>
        <v>6</v>
      </c>
      <c r="U89" s="107">
        <f t="shared" si="7"/>
        <v>45</v>
      </c>
      <c r="V89" s="107">
        <f t="shared" si="7"/>
        <v>70</v>
      </c>
      <c r="W89" s="107">
        <f t="shared" si="7"/>
        <v>8</v>
      </c>
      <c r="X89" s="107">
        <f t="shared" si="7"/>
        <v>30</v>
      </c>
      <c r="Y89" s="107">
        <f t="shared" si="7"/>
        <v>30</v>
      </c>
      <c r="Z89" s="107">
        <f t="shared" si="7"/>
        <v>8</v>
      </c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  <c r="FY89" s="128"/>
      <c r="FZ89" s="128"/>
      <c r="GA89" s="128"/>
      <c r="GB89" s="128"/>
      <c r="GC89" s="128"/>
      <c r="GD89" s="128"/>
      <c r="GE89" s="128"/>
      <c r="GF89" s="128"/>
      <c r="GG89" s="128"/>
      <c r="GH89" s="128"/>
      <c r="GI89" s="128"/>
      <c r="GJ89" s="128"/>
      <c r="GK89" s="128"/>
      <c r="GL89" s="128"/>
      <c r="GM89" s="128"/>
      <c r="GN89" s="128"/>
      <c r="GO89" s="128"/>
    </row>
    <row r="90" spans="1:246" s="67" customFormat="1" ht="15.95" customHeight="1">
      <c r="A90" s="96"/>
      <c r="B90" s="208" t="s">
        <v>100</v>
      </c>
      <c r="C90" s="209">
        <f t="shared" ref="C90:Z90" si="8">C72+C89</f>
        <v>740</v>
      </c>
      <c r="D90" s="209">
        <f t="shared" si="8"/>
        <v>1320</v>
      </c>
      <c r="E90" s="209">
        <f t="shared" si="8"/>
        <v>2100</v>
      </c>
      <c r="F90" s="209">
        <f t="shared" si="8"/>
        <v>1865</v>
      </c>
      <c r="G90" s="209">
        <f t="shared" si="8"/>
        <v>3875</v>
      </c>
      <c r="H90" s="209">
        <f t="shared" si="8"/>
        <v>180</v>
      </c>
      <c r="I90" s="209">
        <f t="shared" si="8"/>
        <v>165</v>
      </c>
      <c r="J90" s="209">
        <f t="shared" si="8"/>
        <v>265</v>
      </c>
      <c r="K90" s="209">
        <f t="shared" si="8"/>
        <v>30</v>
      </c>
      <c r="L90" s="209">
        <f t="shared" si="8"/>
        <v>135</v>
      </c>
      <c r="M90" s="209">
        <f t="shared" si="8"/>
        <v>220</v>
      </c>
      <c r="N90" s="209">
        <f t="shared" si="8"/>
        <v>30</v>
      </c>
      <c r="O90" s="209">
        <f t="shared" si="8"/>
        <v>110</v>
      </c>
      <c r="P90" s="209">
        <f t="shared" si="8"/>
        <v>265</v>
      </c>
      <c r="Q90" s="209">
        <f t="shared" si="8"/>
        <v>30</v>
      </c>
      <c r="R90" s="209">
        <f t="shared" si="8"/>
        <v>120</v>
      </c>
      <c r="S90" s="209">
        <f t="shared" si="8"/>
        <v>235</v>
      </c>
      <c r="T90" s="209">
        <f t="shared" si="8"/>
        <v>30</v>
      </c>
      <c r="U90" s="209">
        <f t="shared" si="8"/>
        <v>130</v>
      </c>
      <c r="V90" s="209">
        <f t="shared" si="8"/>
        <v>235</v>
      </c>
      <c r="W90" s="209">
        <f t="shared" si="8"/>
        <v>30</v>
      </c>
      <c r="X90" s="209">
        <f t="shared" si="8"/>
        <v>90</v>
      </c>
      <c r="Y90" s="209">
        <f t="shared" si="8"/>
        <v>130</v>
      </c>
      <c r="Z90" s="209">
        <f t="shared" si="8"/>
        <v>30</v>
      </c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  <c r="FY90" s="128"/>
      <c r="FZ90" s="128"/>
      <c r="GA90" s="128"/>
      <c r="GB90" s="128"/>
      <c r="GC90" s="128"/>
      <c r="GD90" s="128"/>
      <c r="GE90" s="128"/>
      <c r="GF90" s="128"/>
      <c r="GG90" s="128"/>
      <c r="GH90" s="128"/>
      <c r="GI90" s="128"/>
      <c r="GJ90" s="128"/>
      <c r="GK90" s="128"/>
      <c r="GL90" s="128"/>
      <c r="GM90" s="128"/>
      <c r="GN90" s="128"/>
      <c r="GO90" s="128"/>
    </row>
    <row r="91" spans="1:246" s="63" customFormat="1" ht="24" customHeight="1" thickBot="1">
      <c r="A91" s="97"/>
      <c r="B91" s="217"/>
      <c r="C91" s="218"/>
      <c r="D91" s="218"/>
      <c r="E91" s="218"/>
      <c r="F91" s="219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8"/>
      <c r="GM91" s="128"/>
      <c r="GN91" s="128"/>
      <c r="GO91" s="128"/>
    </row>
    <row r="92" spans="1:246" s="36" customFormat="1" ht="15.95" customHeight="1" thickTop="1" thickBot="1">
      <c r="A92" s="635" t="s">
        <v>52</v>
      </c>
      <c r="B92" s="635"/>
      <c r="C92" s="638" t="s">
        <v>5</v>
      </c>
      <c r="D92" s="638" t="s">
        <v>6</v>
      </c>
      <c r="E92" s="638" t="s">
        <v>7</v>
      </c>
      <c r="F92" s="638" t="s">
        <v>8</v>
      </c>
      <c r="G92" s="640" t="s">
        <v>3</v>
      </c>
      <c r="H92" s="642" t="s">
        <v>4</v>
      </c>
      <c r="I92" s="623" t="s">
        <v>46</v>
      </c>
      <c r="J92" s="623"/>
      <c r="K92" s="624"/>
      <c r="L92" s="622" t="s">
        <v>47</v>
      </c>
      <c r="M92" s="623"/>
      <c r="N92" s="624"/>
      <c r="O92" s="625" t="s">
        <v>48</v>
      </c>
      <c r="P92" s="626"/>
      <c r="Q92" s="627"/>
      <c r="R92" s="621" t="s">
        <v>12</v>
      </c>
      <c r="S92" s="619"/>
      <c r="T92" s="620"/>
      <c r="U92" s="621" t="s">
        <v>13</v>
      </c>
      <c r="V92" s="619"/>
      <c r="W92" s="620"/>
      <c r="X92" s="621" t="s">
        <v>14</v>
      </c>
      <c r="Y92" s="619"/>
      <c r="Z92" s="619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8"/>
      <c r="GM92" s="128"/>
      <c r="GN92" s="128"/>
      <c r="GO92" s="128"/>
    </row>
    <row r="93" spans="1:246" s="36" customFormat="1" ht="15.95" customHeight="1" thickBot="1">
      <c r="A93" s="636"/>
      <c r="B93" s="637"/>
      <c r="C93" s="639"/>
      <c r="D93" s="639"/>
      <c r="E93" s="639"/>
      <c r="F93" s="639"/>
      <c r="G93" s="641"/>
      <c r="H93" s="643"/>
      <c r="I93" s="117" t="s">
        <v>15</v>
      </c>
      <c r="J93" s="117" t="s">
        <v>16</v>
      </c>
      <c r="K93" s="88" t="s">
        <v>4</v>
      </c>
      <c r="L93" s="116" t="s">
        <v>15</v>
      </c>
      <c r="M93" s="117" t="s">
        <v>16</v>
      </c>
      <c r="N93" s="85" t="s">
        <v>4</v>
      </c>
      <c r="O93" s="118" t="s">
        <v>5</v>
      </c>
      <c r="P93" s="119" t="s">
        <v>16</v>
      </c>
      <c r="Q93" s="88" t="s">
        <v>4</v>
      </c>
      <c r="R93" s="116" t="s">
        <v>15</v>
      </c>
      <c r="S93" s="117" t="s">
        <v>16</v>
      </c>
      <c r="T93" s="88" t="s">
        <v>4</v>
      </c>
      <c r="U93" s="102"/>
      <c r="V93" s="103"/>
      <c r="W93" s="88"/>
      <c r="X93" s="102"/>
      <c r="Y93" s="103"/>
      <c r="Z93" s="103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8"/>
      <c r="GM93" s="128"/>
      <c r="GN93" s="128"/>
      <c r="GO93" s="128"/>
    </row>
    <row r="94" spans="1:246" s="2" customFormat="1" ht="15.95" customHeight="1" thickBot="1">
      <c r="A94" s="454">
        <v>1</v>
      </c>
      <c r="B94" s="450" t="s">
        <v>87</v>
      </c>
      <c r="C94" s="39">
        <v>15</v>
      </c>
      <c r="D94" s="39"/>
      <c r="E94" s="40">
        <v>15</v>
      </c>
      <c r="F94" s="40">
        <v>10</v>
      </c>
      <c r="G94" s="40">
        <v>25</v>
      </c>
      <c r="H94" s="98">
        <v>1</v>
      </c>
      <c r="I94" s="89"/>
      <c r="J94" s="42"/>
      <c r="K94" s="171"/>
      <c r="L94" s="89"/>
      <c r="M94" s="42"/>
      <c r="N94" s="43"/>
      <c r="O94" s="89">
        <v>15</v>
      </c>
      <c r="P94" s="42"/>
      <c r="Q94" s="43">
        <v>1</v>
      </c>
      <c r="R94" s="89"/>
      <c r="S94" s="42"/>
      <c r="T94" s="43"/>
      <c r="U94" s="90"/>
      <c r="V94" s="45"/>
      <c r="W94" s="43"/>
      <c r="X94" s="90"/>
      <c r="Y94" s="45"/>
      <c r="Z94" s="43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8"/>
      <c r="GM94" s="128"/>
      <c r="GN94" s="128"/>
      <c r="GO94" s="128"/>
    </row>
    <row r="95" spans="1:246" s="2" customFormat="1" ht="15.95" customHeight="1" thickBot="1">
      <c r="A95" s="454">
        <v>2</v>
      </c>
      <c r="B95" s="451" t="s">
        <v>53</v>
      </c>
      <c r="C95" s="53">
        <v>15</v>
      </c>
      <c r="D95" s="53">
        <v>10</v>
      </c>
      <c r="E95" s="16">
        <v>25</v>
      </c>
      <c r="F95" s="16">
        <v>25</v>
      </c>
      <c r="G95" s="16">
        <v>50</v>
      </c>
      <c r="H95" s="18">
        <v>2</v>
      </c>
      <c r="I95" s="92"/>
      <c r="J95" s="20"/>
      <c r="K95" s="131"/>
      <c r="L95" s="92">
        <v>15</v>
      </c>
      <c r="M95" s="20">
        <v>10</v>
      </c>
      <c r="N95" s="21">
        <v>2</v>
      </c>
      <c r="O95" s="92"/>
      <c r="P95" s="20"/>
      <c r="Q95" s="21"/>
      <c r="R95" s="92"/>
      <c r="S95" s="20"/>
      <c r="T95" s="21"/>
      <c r="U95" s="93"/>
      <c r="V95" s="23"/>
      <c r="W95" s="21"/>
      <c r="X95" s="93"/>
      <c r="Y95" s="23"/>
      <c r="Z95" s="21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8"/>
      <c r="GM95" s="128"/>
      <c r="GN95" s="128"/>
      <c r="GO95" s="128"/>
    </row>
    <row r="96" spans="1:246" s="2" customFormat="1" ht="15.95" customHeight="1" thickBot="1">
      <c r="A96" s="454">
        <v>3</v>
      </c>
      <c r="B96" s="452" t="s">
        <v>54</v>
      </c>
      <c r="C96" s="53">
        <v>15</v>
      </c>
      <c r="D96" s="53">
        <v>25</v>
      </c>
      <c r="E96" s="16">
        <v>40</v>
      </c>
      <c r="F96" s="16">
        <v>35</v>
      </c>
      <c r="G96" s="16">
        <v>75</v>
      </c>
      <c r="H96" s="100">
        <v>3</v>
      </c>
      <c r="I96" s="92"/>
      <c r="J96" s="20"/>
      <c r="K96" s="55"/>
      <c r="L96" s="92"/>
      <c r="M96" s="20"/>
      <c r="N96" s="131"/>
      <c r="O96" s="92"/>
      <c r="P96" s="20"/>
      <c r="Q96" s="21"/>
      <c r="R96" s="92"/>
      <c r="S96" s="20"/>
      <c r="T96" s="21"/>
      <c r="U96" s="93">
        <v>15</v>
      </c>
      <c r="V96" s="23">
        <v>25</v>
      </c>
      <c r="W96" s="21">
        <v>3</v>
      </c>
      <c r="X96" s="93"/>
      <c r="Y96" s="23"/>
      <c r="Z96" s="21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8"/>
      <c r="FY96" s="128"/>
      <c r="FZ96" s="128"/>
      <c r="GA96" s="128"/>
      <c r="GB96" s="128"/>
      <c r="GC96" s="128"/>
      <c r="GD96" s="128"/>
      <c r="GE96" s="128"/>
      <c r="GF96" s="128"/>
      <c r="GG96" s="128"/>
      <c r="GH96" s="128"/>
      <c r="GI96" s="128"/>
      <c r="GJ96" s="128"/>
      <c r="GK96" s="128"/>
      <c r="GL96" s="128"/>
      <c r="GM96" s="128"/>
      <c r="GN96" s="128"/>
      <c r="GO96" s="128"/>
    </row>
    <row r="97" spans="1:197" s="2" customFormat="1" ht="15.95" customHeight="1" thickBot="1">
      <c r="A97" s="454">
        <v>4</v>
      </c>
      <c r="B97" s="411" t="s">
        <v>70</v>
      </c>
      <c r="C97" s="94">
        <v>45</v>
      </c>
      <c r="D97" s="94"/>
      <c r="E97" s="17">
        <v>45</v>
      </c>
      <c r="F97" s="17">
        <v>30</v>
      </c>
      <c r="G97" s="17">
        <v>75</v>
      </c>
      <c r="H97" s="100">
        <v>3</v>
      </c>
      <c r="I97" s="92">
        <v>30</v>
      </c>
      <c r="J97" s="20"/>
      <c r="K97" s="55">
        <v>2</v>
      </c>
      <c r="L97" s="92"/>
      <c r="M97" s="20"/>
      <c r="N97" s="131"/>
      <c r="O97" s="92"/>
      <c r="P97" s="20"/>
      <c r="Q97" s="131"/>
      <c r="R97" s="92">
        <v>15</v>
      </c>
      <c r="S97" s="20"/>
      <c r="T97" s="21">
        <v>1</v>
      </c>
      <c r="U97" s="93"/>
      <c r="V97" s="23"/>
      <c r="W97" s="21"/>
      <c r="X97" s="93"/>
      <c r="Y97" s="23"/>
      <c r="Z97" s="21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  <c r="FY97" s="128"/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  <c r="GJ97" s="128"/>
      <c r="GK97" s="128"/>
      <c r="GL97" s="128"/>
      <c r="GM97" s="128"/>
      <c r="GN97" s="128"/>
      <c r="GO97" s="128"/>
    </row>
    <row r="98" spans="1:197" s="2" customFormat="1" ht="15.95" customHeight="1" thickBot="1">
      <c r="A98" s="454">
        <v>5</v>
      </c>
      <c r="B98" s="452" t="s">
        <v>55</v>
      </c>
      <c r="C98" s="53"/>
      <c r="D98" s="53">
        <v>25</v>
      </c>
      <c r="E98" s="16">
        <v>25</v>
      </c>
      <c r="F98" s="16">
        <v>25</v>
      </c>
      <c r="G98" s="16">
        <v>50</v>
      </c>
      <c r="H98" s="18">
        <v>2</v>
      </c>
      <c r="I98" s="92"/>
      <c r="J98" s="20">
        <v>25</v>
      </c>
      <c r="K98" s="55">
        <v>2</v>
      </c>
      <c r="L98" s="92"/>
      <c r="M98" s="20"/>
      <c r="N98" s="131"/>
      <c r="O98" s="92"/>
      <c r="P98" s="20"/>
      <c r="Q98" s="131"/>
      <c r="R98" s="92"/>
      <c r="S98" s="20"/>
      <c r="T98" s="21"/>
      <c r="U98" s="93"/>
      <c r="V98" s="23"/>
      <c r="W98" s="21"/>
      <c r="X98" s="93"/>
      <c r="Y98" s="23"/>
      <c r="Z98" s="21"/>
    </row>
    <row r="99" spans="1:197" s="36" customFormat="1" ht="15.95" customHeight="1" thickBot="1">
      <c r="A99" s="454">
        <v>6</v>
      </c>
      <c r="B99" s="452" t="s">
        <v>56</v>
      </c>
      <c r="C99" s="94">
        <v>15</v>
      </c>
      <c r="D99" s="94">
        <v>25</v>
      </c>
      <c r="E99" s="17">
        <v>40</v>
      </c>
      <c r="F99" s="17">
        <v>35</v>
      </c>
      <c r="G99" s="17">
        <v>75</v>
      </c>
      <c r="H99" s="50">
        <v>3</v>
      </c>
      <c r="I99" s="92"/>
      <c r="J99" s="20"/>
      <c r="K99" s="55"/>
      <c r="L99" s="92"/>
      <c r="M99" s="20"/>
      <c r="N99" s="21"/>
      <c r="O99" s="92"/>
      <c r="P99" s="20"/>
      <c r="Q99" s="131"/>
      <c r="R99" s="92"/>
      <c r="S99" s="20"/>
      <c r="T99" s="21"/>
      <c r="U99" s="93"/>
      <c r="V99" s="23"/>
      <c r="W99" s="21"/>
      <c r="X99" s="93">
        <v>15</v>
      </c>
      <c r="Y99" s="23">
        <v>25</v>
      </c>
      <c r="Z99" s="21">
        <v>3</v>
      </c>
    </row>
    <row r="100" spans="1:197" s="2" customFormat="1" ht="21.6" customHeight="1" thickBot="1">
      <c r="A100" s="454">
        <v>7</v>
      </c>
      <c r="B100" s="452" t="s">
        <v>104</v>
      </c>
      <c r="C100" s="53">
        <v>10</v>
      </c>
      <c r="D100" s="53">
        <v>30</v>
      </c>
      <c r="E100" s="16">
        <v>40</v>
      </c>
      <c r="F100" s="16">
        <v>35</v>
      </c>
      <c r="G100" s="16">
        <v>75</v>
      </c>
      <c r="H100" s="18">
        <v>3</v>
      </c>
      <c r="I100" s="92"/>
      <c r="J100" s="20"/>
      <c r="K100" s="55"/>
      <c r="L100" s="92"/>
      <c r="M100" s="20"/>
      <c r="N100" s="56"/>
      <c r="O100" s="92"/>
      <c r="P100" s="20"/>
      <c r="Q100" s="21"/>
      <c r="R100" s="92">
        <v>10</v>
      </c>
      <c r="S100" s="152">
        <v>30</v>
      </c>
      <c r="T100" s="153">
        <v>3</v>
      </c>
      <c r="U100" s="166"/>
      <c r="V100" s="156"/>
      <c r="W100" s="154"/>
      <c r="X100" s="166"/>
      <c r="Y100" s="156"/>
      <c r="Z100" s="21"/>
    </row>
    <row r="101" spans="1:197" s="2" customFormat="1" ht="15.95" customHeight="1" thickBot="1">
      <c r="A101" s="454">
        <v>8</v>
      </c>
      <c r="B101" s="452" t="s">
        <v>58</v>
      </c>
      <c r="C101" s="94"/>
      <c r="D101" s="94">
        <v>15</v>
      </c>
      <c r="E101" s="17">
        <v>15</v>
      </c>
      <c r="F101" s="17">
        <v>10</v>
      </c>
      <c r="G101" s="17">
        <v>25</v>
      </c>
      <c r="H101" s="50">
        <v>1</v>
      </c>
      <c r="I101" s="92"/>
      <c r="J101" s="20"/>
      <c r="K101" s="55"/>
      <c r="L101" s="92"/>
      <c r="M101" s="20"/>
      <c r="N101" s="56"/>
      <c r="O101" s="92"/>
      <c r="P101" s="20"/>
      <c r="Q101" s="21"/>
      <c r="R101" s="92"/>
      <c r="S101" s="152"/>
      <c r="T101" s="153"/>
      <c r="U101" s="166"/>
      <c r="V101" s="156"/>
      <c r="W101" s="154"/>
      <c r="X101" s="166"/>
      <c r="Y101" s="156">
        <v>15</v>
      </c>
      <c r="Z101" s="21">
        <v>1</v>
      </c>
    </row>
    <row r="102" spans="1:197" s="2" customFormat="1" ht="15.95" customHeight="1" thickBot="1">
      <c r="A102" s="454">
        <v>9</v>
      </c>
      <c r="B102" s="453" t="s">
        <v>59</v>
      </c>
      <c r="C102" s="25"/>
      <c r="D102" s="25">
        <v>25</v>
      </c>
      <c r="E102" s="25">
        <v>25</v>
      </c>
      <c r="F102" s="25">
        <v>25</v>
      </c>
      <c r="G102" s="25">
        <v>50</v>
      </c>
      <c r="H102" s="14">
        <v>2</v>
      </c>
      <c r="I102" s="92"/>
      <c r="J102" s="20">
        <v>25</v>
      </c>
      <c r="K102" s="55">
        <v>2</v>
      </c>
      <c r="L102" s="92"/>
      <c r="M102" s="20"/>
      <c r="N102" s="55"/>
      <c r="O102" s="92"/>
      <c r="P102" s="20"/>
      <c r="Q102" s="55"/>
      <c r="R102" s="92"/>
      <c r="S102" s="152"/>
      <c r="T102" s="213"/>
      <c r="U102" s="165"/>
      <c r="V102" s="152"/>
      <c r="W102" s="150"/>
      <c r="X102" s="165"/>
      <c r="Y102" s="152"/>
      <c r="Z102" s="55"/>
    </row>
    <row r="103" spans="1:197" s="95" customFormat="1" ht="15.95" customHeight="1" thickBot="1">
      <c r="A103" s="454">
        <v>10</v>
      </c>
      <c r="B103" s="411" t="s">
        <v>60</v>
      </c>
      <c r="C103" s="391"/>
      <c r="D103" s="392">
        <v>50</v>
      </c>
      <c r="E103" s="211">
        <v>50</v>
      </c>
      <c r="F103" s="211">
        <v>50</v>
      </c>
      <c r="G103" s="211">
        <v>100</v>
      </c>
      <c r="H103" s="50">
        <v>4</v>
      </c>
      <c r="I103" s="165"/>
      <c r="J103" s="152"/>
      <c r="K103" s="150"/>
      <c r="L103" s="165"/>
      <c r="M103" s="152"/>
      <c r="N103" s="151"/>
      <c r="O103" s="92"/>
      <c r="P103" s="20">
        <v>50</v>
      </c>
      <c r="Q103" s="21">
        <v>4</v>
      </c>
      <c r="R103" s="36"/>
      <c r="S103" s="20"/>
      <c r="T103" s="131"/>
      <c r="U103" s="93"/>
      <c r="V103" s="23"/>
      <c r="W103" s="21"/>
      <c r="X103" s="166"/>
      <c r="Y103" s="156"/>
      <c r="Z103" s="154"/>
    </row>
    <row r="104" spans="1:197" s="95" customFormat="1" ht="21" customHeight="1" thickBot="1">
      <c r="A104" s="454">
        <v>11</v>
      </c>
      <c r="B104" s="411" t="s">
        <v>97</v>
      </c>
      <c r="C104" s="392">
        <v>15</v>
      </c>
      <c r="D104" s="392">
        <v>25</v>
      </c>
      <c r="E104" s="211">
        <v>40</v>
      </c>
      <c r="F104" s="211">
        <v>35</v>
      </c>
      <c r="G104" s="211">
        <v>75</v>
      </c>
      <c r="H104" s="18">
        <v>3</v>
      </c>
      <c r="I104" s="165"/>
      <c r="J104" s="152"/>
      <c r="K104" s="150"/>
      <c r="L104" s="165"/>
      <c r="M104" s="152"/>
      <c r="N104" s="151"/>
      <c r="O104" s="92"/>
      <c r="P104" s="20"/>
      <c r="Q104" s="21"/>
      <c r="R104" s="92"/>
      <c r="S104" s="20"/>
      <c r="T104" s="21"/>
      <c r="U104" s="93">
        <v>15</v>
      </c>
      <c r="V104" s="609">
        <v>25</v>
      </c>
      <c r="W104" s="21">
        <v>3</v>
      </c>
      <c r="X104" s="166"/>
      <c r="Y104" s="156"/>
      <c r="Z104" s="153"/>
    </row>
    <row r="105" spans="1:197" s="36" customFormat="1" ht="15.95" customHeight="1" thickBot="1">
      <c r="A105" s="454">
        <v>12</v>
      </c>
      <c r="B105" s="452" t="s">
        <v>61</v>
      </c>
      <c r="C105" s="94">
        <v>15</v>
      </c>
      <c r="D105" s="94">
        <v>25</v>
      </c>
      <c r="E105" s="17">
        <v>40</v>
      </c>
      <c r="F105" s="17">
        <v>35</v>
      </c>
      <c r="G105" s="17">
        <v>75</v>
      </c>
      <c r="H105" s="133">
        <v>3</v>
      </c>
      <c r="I105" s="92"/>
      <c r="J105" s="20"/>
      <c r="K105" s="55"/>
      <c r="L105" s="166">
        <v>15</v>
      </c>
      <c r="M105" s="156">
        <v>25</v>
      </c>
      <c r="N105" s="153">
        <v>3</v>
      </c>
      <c r="O105" s="92"/>
      <c r="P105" s="20"/>
      <c r="Q105" s="21"/>
      <c r="R105" s="92"/>
      <c r="S105" s="20"/>
      <c r="T105" s="21"/>
      <c r="U105" s="93"/>
      <c r="V105" s="23"/>
      <c r="W105" s="131"/>
      <c r="X105" s="166"/>
      <c r="Y105" s="156"/>
      <c r="Z105" s="21"/>
    </row>
    <row r="106" spans="1:197" s="95" customFormat="1" ht="24.6" customHeight="1" thickBot="1">
      <c r="A106" s="454">
        <v>13</v>
      </c>
      <c r="B106" s="411" t="s">
        <v>106</v>
      </c>
      <c r="C106" s="146">
        <v>10</v>
      </c>
      <c r="D106" s="146">
        <v>15</v>
      </c>
      <c r="E106" s="147">
        <v>25</v>
      </c>
      <c r="F106" s="147">
        <v>25</v>
      </c>
      <c r="G106" s="147">
        <v>50</v>
      </c>
      <c r="H106" s="148">
        <v>2</v>
      </c>
      <c r="I106" s="165"/>
      <c r="J106" s="152"/>
      <c r="K106" s="150"/>
      <c r="L106" s="165"/>
      <c r="M106" s="152"/>
      <c r="N106" s="151"/>
      <c r="O106" s="165"/>
      <c r="P106" s="152"/>
      <c r="Q106" s="154"/>
      <c r="R106" s="165"/>
      <c r="S106" s="152"/>
      <c r="T106" s="154"/>
      <c r="U106" s="166"/>
      <c r="V106" s="156"/>
      <c r="W106" s="154"/>
      <c r="X106" s="166">
        <v>10</v>
      </c>
      <c r="Y106" s="156">
        <v>15</v>
      </c>
      <c r="Z106" s="153">
        <v>2</v>
      </c>
    </row>
    <row r="107" spans="1:197" s="2" customFormat="1" ht="15.95" customHeight="1" thickBot="1">
      <c r="A107" s="454">
        <v>14</v>
      </c>
      <c r="B107" s="452" t="s">
        <v>63</v>
      </c>
      <c r="C107" s="94">
        <v>10</v>
      </c>
      <c r="D107" s="94">
        <v>15</v>
      </c>
      <c r="E107" s="16">
        <v>25</v>
      </c>
      <c r="F107" s="16">
        <v>25</v>
      </c>
      <c r="G107" s="16">
        <v>50</v>
      </c>
      <c r="H107" s="18">
        <v>2</v>
      </c>
      <c r="I107" s="92"/>
      <c r="J107" s="20"/>
      <c r="K107" s="55"/>
      <c r="L107" s="92"/>
      <c r="M107" s="20"/>
      <c r="N107" s="56"/>
      <c r="O107" s="92"/>
      <c r="P107" s="20"/>
      <c r="Q107" s="21"/>
      <c r="R107" s="92"/>
      <c r="S107" s="20"/>
      <c r="T107" s="21"/>
      <c r="U107" s="93"/>
      <c r="V107" s="23"/>
      <c r="W107" s="21"/>
      <c r="X107" s="93">
        <v>10</v>
      </c>
      <c r="Y107" s="23">
        <v>15</v>
      </c>
      <c r="Z107" s="131">
        <v>2</v>
      </c>
    </row>
    <row r="108" spans="1:197" s="2" customFormat="1" ht="15.95" customHeight="1" thickBot="1">
      <c r="A108" s="454">
        <v>15</v>
      </c>
      <c r="B108" s="411" t="s">
        <v>84</v>
      </c>
      <c r="C108" s="146">
        <v>15</v>
      </c>
      <c r="D108" s="146">
        <v>10</v>
      </c>
      <c r="E108" s="16">
        <v>25</v>
      </c>
      <c r="F108" s="17">
        <v>25</v>
      </c>
      <c r="G108" s="147">
        <v>50</v>
      </c>
      <c r="H108" s="18">
        <v>2</v>
      </c>
      <c r="I108" s="92"/>
      <c r="J108" s="152"/>
      <c r="K108" s="55"/>
      <c r="L108" s="92"/>
      <c r="M108" s="152"/>
      <c r="N108" s="151"/>
      <c r="O108" s="166"/>
      <c r="P108" s="152"/>
      <c r="Q108" s="151"/>
      <c r="R108" s="166"/>
      <c r="S108" s="152"/>
      <c r="T108" s="151"/>
      <c r="U108" s="166">
        <v>15</v>
      </c>
      <c r="V108" s="152">
        <v>10</v>
      </c>
      <c r="W108" s="151">
        <v>2</v>
      </c>
      <c r="X108" s="166"/>
      <c r="Y108" s="152"/>
      <c r="Z108" s="151"/>
    </row>
    <row r="109" spans="1:197" s="2" customFormat="1" ht="15.95" customHeight="1" thickBot="1">
      <c r="A109" s="454">
        <v>16</v>
      </c>
      <c r="B109" s="411" t="s">
        <v>109</v>
      </c>
      <c r="C109" s="146">
        <v>20</v>
      </c>
      <c r="D109" s="146"/>
      <c r="E109" s="16">
        <v>20</v>
      </c>
      <c r="F109" s="17">
        <v>10</v>
      </c>
      <c r="G109" s="147">
        <v>30</v>
      </c>
      <c r="H109" s="18">
        <v>1</v>
      </c>
      <c r="I109" s="92"/>
      <c r="J109" s="152"/>
      <c r="K109" s="55"/>
      <c r="L109" s="92"/>
      <c r="M109" s="152"/>
      <c r="N109" s="151"/>
      <c r="O109" s="166"/>
      <c r="P109" s="152"/>
      <c r="Q109" s="151"/>
      <c r="R109" s="166">
        <v>20</v>
      </c>
      <c r="S109" s="152"/>
      <c r="T109" s="154">
        <v>1</v>
      </c>
      <c r="U109" s="166"/>
      <c r="V109" s="152"/>
      <c r="W109" s="151"/>
      <c r="X109" s="166"/>
      <c r="Y109" s="152"/>
      <c r="Z109" s="151"/>
    </row>
    <row r="110" spans="1:197" s="2" customFormat="1" ht="15.95" customHeight="1" thickBot="1">
      <c r="A110" s="454">
        <v>18</v>
      </c>
      <c r="B110" s="411" t="s">
        <v>86</v>
      </c>
      <c r="C110" s="146">
        <v>15</v>
      </c>
      <c r="D110" s="146"/>
      <c r="E110" s="16">
        <v>15</v>
      </c>
      <c r="F110" s="17">
        <v>10</v>
      </c>
      <c r="G110" s="147">
        <v>25</v>
      </c>
      <c r="H110" s="18">
        <v>1</v>
      </c>
      <c r="I110" s="92"/>
      <c r="J110" s="152"/>
      <c r="K110" s="55"/>
      <c r="L110" s="92"/>
      <c r="M110" s="152"/>
      <c r="N110" s="151"/>
      <c r="O110" s="166"/>
      <c r="P110" s="152"/>
      <c r="Q110" s="151"/>
      <c r="R110" s="166">
        <v>15</v>
      </c>
      <c r="S110" s="152"/>
      <c r="T110" s="154">
        <v>1</v>
      </c>
      <c r="U110" s="166"/>
      <c r="V110" s="152"/>
      <c r="W110" s="151"/>
      <c r="X110" s="166"/>
      <c r="Y110" s="152"/>
      <c r="Z110" s="151"/>
    </row>
    <row r="111" spans="1:197" s="2" customFormat="1" ht="15.4" customHeight="1">
      <c r="A111" s="105"/>
      <c r="B111" s="106" t="s">
        <v>64</v>
      </c>
      <c r="C111" s="107">
        <f>SUM(C94:C110)</f>
        <v>215</v>
      </c>
      <c r="D111" s="107">
        <f t="shared" ref="D111:Z111" si="9">SUM(D94:D110)</f>
        <v>295</v>
      </c>
      <c r="E111" s="107">
        <f t="shared" si="9"/>
        <v>510</v>
      </c>
      <c r="F111" s="107">
        <f t="shared" si="9"/>
        <v>445</v>
      </c>
      <c r="G111" s="107">
        <f t="shared" si="9"/>
        <v>955</v>
      </c>
      <c r="H111" s="107">
        <f t="shared" si="9"/>
        <v>38</v>
      </c>
      <c r="I111" s="107">
        <f t="shared" si="9"/>
        <v>30</v>
      </c>
      <c r="J111" s="107">
        <f t="shared" si="9"/>
        <v>50</v>
      </c>
      <c r="K111" s="107">
        <f t="shared" si="9"/>
        <v>6</v>
      </c>
      <c r="L111" s="107">
        <f t="shared" si="9"/>
        <v>30</v>
      </c>
      <c r="M111" s="107">
        <f t="shared" si="9"/>
        <v>35</v>
      </c>
      <c r="N111" s="107">
        <f t="shared" si="9"/>
        <v>5</v>
      </c>
      <c r="O111" s="107">
        <f t="shared" si="9"/>
        <v>15</v>
      </c>
      <c r="P111" s="107">
        <f t="shared" si="9"/>
        <v>50</v>
      </c>
      <c r="Q111" s="107">
        <f t="shared" si="9"/>
        <v>5</v>
      </c>
      <c r="R111" s="107">
        <f t="shared" si="9"/>
        <v>60</v>
      </c>
      <c r="S111" s="107">
        <f t="shared" si="9"/>
        <v>30</v>
      </c>
      <c r="T111" s="107">
        <f t="shared" si="9"/>
        <v>6</v>
      </c>
      <c r="U111" s="107">
        <f t="shared" si="9"/>
        <v>45</v>
      </c>
      <c r="V111" s="107">
        <f t="shared" si="9"/>
        <v>60</v>
      </c>
      <c r="W111" s="107">
        <f t="shared" si="9"/>
        <v>8</v>
      </c>
      <c r="X111" s="107">
        <f t="shared" si="9"/>
        <v>35</v>
      </c>
      <c r="Y111" s="107">
        <f t="shared" si="9"/>
        <v>70</v>
      </c>
      <c r="Z111" s="107">
        <f t="shared" si="9"/>
        <v>8</v>
      </c>
    </row>
    <row r="112" spans="1:197" s="111" customFormat="1" ht="15.95" customHeight="1">
      <c r="A112" s="101"/>
      <c r="B112" s="208" t="s">
        <v>100</v>
      </c>
      <c r="C112" s="209">
        <f t="shared" ref="C112:Z112" si="10">SUM(C72,C111)</f>
        <v>735</v>
      </c>
      <c r="D112" s="209">
        <f t="shared" si="10"/>
        <v>1325</v>
      </c>
      <c r="E112" s="209">
        <f t="shared" si="10"/>
        <v>2100</v>
      </c>
      <c r="F112" s="209">
        <f t="shared" si="10"/>
        <v>1965</v>
      </c>
      <c r="G112" s="209">
        <f t="shared" si="10"/>
        <v>3975</v>
      </c>
      <c r="H112" s="209">
        <f t="shared" si="10"/>
        <v>180</v>
      </c>
      <c r="I112" s="209">
        <f t="shared" si="10"/>
        <v>155</v>
      </c>
      <c r="J112" s="209">
        <f t="shared" si="10"/>
        <v>270</v>
      </c>
      <c r="K112" s="209">
        <f t="shared" si="10"/>
        <v>30</v>
      </c>
      <c r="L112" s="209">
        <f t="shared" si="10"/>
        <v>140</v>
      </c>
      <c r="M112" s="209">
        <f t="shared" si="10"/>
        <v>205</v>
      </c>
      <c r="N112" s="209">
        <f t="shared" si="10"/>
        <v>30</v>
      </c>
      <c r="O112" s="209">
        <f t="shared" si="10"/>
        <v>90</v>
      </c>
      <c r="P112" s="209">
        <f t="shared" si="10"/>
        <v>265</v>
      </c>
      <c r="Q112" s="209">
        <f>Q72+Q111</f>
        <v>30</v>
      </c>
      <c r="R112" s="209">
        <f t="shared" si="10"/>
        <v>135</v>
      </c>
      <c r="S112" s="209">
        <f t="shared" si="10"/>
        <v>220</v>
      </c>
      <c r="T112" s="209">
        <f t="shared" si="10"/>
        <v>30</v>
      </c>
      <c r="U112" s="209">
        <f t="shared" si="10"/>
        <v>130</v>
      </c>
      <c r="V112" s="209">
        <f t="shared" si="10"/>
        <v>225</v>
      </c>
      <c r="W112" s="209">
        <f t="shared" si="10"/>
        <v>30</v>
      </c>
      <c r="X112" s="209">
        <f t="shared" si="10"/>
        <v>95</v>
      </c>
      <c r="Y112" s="209">
        <f t="shared" si="10"/>
        <v>170</v>
      </c>
      <c r="Z112" s="209">
        <f t="shared" si="10"/>
        <v>30</v>
      </c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  <c r="FO112" s="128"/>
    </row>
    <row r="113" spans="2:171" ht="20.45" customHeight="1" thickBot="1">
      <c r="B113" s="221" t="s">
        <v>99</v>
      </c>
      <c r="C113" s="222">
        <f>C72+C111</f>
        <v>735</v>
      </c>
      <c r="D113" s="223">
        <f>D72+D111-D71</f>
        <v>725</v>
      </c>
      <c r="E113" s="223">
        <f>E72+E111-E71</f>
        <v>1500</v>
      </c>
      <c r="F113" s="224">
        <f>F72+F111</f>
        <v>1965</v>
      </c>
      <c r="G113" s="225">
        <f>G72+G111-G71</f>
        <v>3375</v>
      </c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  <c r="FN113" s="128"/>
      <c r="FO113" s="128"/>
    </row>
    <row r="114" spans="2:171" ht="20.45" customHeight="1"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  <c r="FN114" s="128"/>
      <c r="FO114" s="128"/>
    </row>
    <row r="115" spans="2:171" ht="20.45" customHeight="1"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  <c r="FO115" s="128"/>
    </row>
    <row r="116" spans="2:171" ht="20.45" customHeight="1"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/>
    </row>
    <row r="117" spans="2:171" ht="20.45" customHeight="1"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</row>
    <row r="118" spans="2:171" ht="20.45" customHeight="1"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  <c r="FO118" s="128"/>
    </row>
    <row r="119" spans="2:171" ht="20.45" customHeight="1"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  <c r="FL119" s="128"/>
      <c r="FM119" s="128"/>
      <c r="FN119" s="128"/>
      <c r="FO119" s="128"/>
    </row>
    <row r="120" spans="2:171" ht="20.45" customHeight="1"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  <c r="FO120" s="128"/>
    </row>
    <row r="121" spans="2:171" ht="20.45" customHeight="1"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  <c r="FL121" s="128"/>
      <c r="FM121" s="128"/>
      <c r="FN121" s="128"/>
      <c r="FO121" s="128"/>
    </row>
    <row r="122" spans="2:171" ht="20.45" customHeight="1"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  <c r="FO122" s="128"/>
    </row>
    <row r="123" spans="2:171" ht="20.45" customHeight="1"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2:171" ht="20.45" customHeight="1"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2:171" ht="20.45" customHeight="1"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2:171" ht="20.45" customHeight="1"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2:171" ht="20.45" customHeight="1"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2:171" ht="20.45" customHeight="1"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12:26" ht="20.45" customHeight="1"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spans="12:26" ht="20.45" customHeight="1"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12:26" ht="20.45" customHeight="1"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12:26" ht="20.45" customHeight="1"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12:26" ht="20.45" customHeight="1"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12:26" ht="20.45" customHeight="1"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12:26" ht="20.45" customHeight="1"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12:26" ht="20.45" customHeight="1"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12:26" ht="20.45" customHeight="1"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spans="12:26" ht="20.45" customHeight="1"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12:26" ht="20.45" customHeight="1"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spans="12:26" ht="20.45" customHeight="1"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12:26" ht="20.45" customHeight="1"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spans="12:26" ht="20.45" customHeight="1"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12:26" ht="20.45" customHeight="1"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12:26" ht="20.45" customHeight="1"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12:26" ht="20.45" customHeight="1"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12:26" ht="20.45" customHeight="1"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12:26" ht="20.45" customHeight="1"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12:26" ht="20.45" customHeight="1"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12:26" ht="20.45" customHeight="1"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12:26" ht="20.45" customHeight="1"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12:26" ht="20.45" customHeight="1"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12:26" ht="20.45" customHeight="1"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12:26" ht="20.45" customHeight="1"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12:26" ht="20.45" customHeight="1"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12:26" ht="20.45" customHeight="1"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12:26" ht="20.45" customHeight="1"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12:26" ht="20.45" customHeight="1"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12:26" ht="20.45" customHeight="1"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12:26" ht="20.45" customHeight="1"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12:26" ht="20.45" customHeight="1"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12:26" ht="20.45" customHeight="1"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12:26" ht="20.45" customHeight="1"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12:26" ht="20.45" customHeight="1"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12:26" ht="20.45" customHeight="1"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12:26" ht="20.45" customHeight="1"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12:26" ht="20.45" customHeight="1"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12:26" ht="20.45" customHeight="1"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12:26" ht="20.45" customHeight="1"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12:26" ht="20.45" customHeight="1"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12:26" ht="20.45" customHeight="1"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12:26" ht="20.45" customHeight="1"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12:26" ht="20.45" customHeight="1"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12:26" ht="20.45" customHeight="1"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12:26" ht="20.45" customHeight="1"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12:26" ht="20.45" customHeight="1"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12:26" ht="20.45" customHeight="1"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12:26" ht="20.45" customHeight="1"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12:26" ht="20.45" customHeight="1"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12:26" ht="20.45" customHeight="1"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12:26" ht="20.45" customHeight="1"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12:26" ht="20.45" customHeight="1"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12:26" ht="20.45" customHeight="1"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12:26" ht="20.45" customHeight="1"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</sheetData>
  <sheetProtection formatCells="0" formatColumns="0" formatRows="0" insertColumns="0" insertRows="0" insertHyperlinks="0" deleteColumns="0" deleteRows="0"/>
  <mergeCells count="47">
    <mergeCell ref="U3:Z3"/>
    <mergeCell ref="O4:Q4"/>
    <mergeCell ref="H75:H76"/>
    <mergeCell ref="I75:K75"/>
    <mergeCell ref="A2:Z2"/>
    <mergeCell ref="A3:A4"/>
    <mergeCell ref="B3:B4"/>
    <mergeCell ref="C3:F3"/>
    <mergeCell ref="G3:G5"/>
    <mergeCell ref="H3:H5"/>
    <mergeCell ref="I3:N3"/>
    <mergeCell ref="O3:T3"/>
    <mergeCell ref="A75:B76"/>
    <mergeCell ref="C75:C76"/>
    <mergeCell ref="D75:D76"/>
    <mergeCell ref="E75:E76"/>
    <mergeCell ref="F75:F76"/>
    <mergeCell ref="G75:G76"/>
    <mergeCell ref="A92:B93"/>
    <mergeCell ref="C92:C93"/>
    <mergeCell ref="D92:D93"/>
    <mergeCell ref="E92:E93"/>
    <mergeCell ref="F92:F93"/>
    <mergeCell ref="U92:W92"/>
    <mergeCell ref="G92:G93"/>
    <mergeCell ref="H92:H93"/>
    <mergeCell ref="I92:K92"/>
    <mergeCell ref="X92:Z92"/>
    <mergeCell ref="R75:T75"/>
    <mergeCell ref="C6:Z6"/>
    <mergeCell ref="C4:C5"/>
    <mergeCell ref="D4:D5"/>
    <mergeCell ref="E4:E5"/>
    <mergeCell ref="F4:F5"/>
    <mergeCell ref="I4:K4"/>
    <mergeCell ref="L4:N4"/>
    <mergeCell ref="X4:Z4"/>
    <mergeCell ref="P1:AA1"/>
    <mergeCell ref="U75:W75"/>
    <mergeCell ref="X75:Z75"/>
    <mergeCell ref="L75:N75"/>
    <mergeCell ref="O75:Q75"/>
    <mergeCell ref="L92:N92"/>
    <mergeCell ref="O92:Q92"/>
    <mergeCell ref="R92:T92"/>
    <mergeCell ref="R4:T4"/>
    <mergeCell ref="U4:W4"/>
  </mergeCells>
  <pageMargins left="0.25" right="0.25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4"/>
  <sheetViews>
    <sheetView zoomScale="88" zoomScaleNormal="88" workbookViewId="0">
      <selection activeCell="B1" sqref="B1"/>
    </sheetView>
  </sheetViews>
  <sheetFormatPr defaultColWidth="8.25" defaultRowHeight="20.45" customHeight="1"/>
  <cols>
    <col min="1" max="1" width="2.75" style="71" customWidth="1"/>
    <col min="2" max="2" width="30.5" style="1" customWidth="1"/>
    <col min="3" max="3" width="5.875" style="1" customWidth="1"/>
    <col min="4" max="4" width="6.375" style="1" customWidth="1"/>
    <col min="5" max="5" width="5.875" style="1" customWidth="1"/>
    <col min="6" max="6" width="5.125" style="1" customWidth="1"/>
    <col min="7" max="7" width="5.125" style="72" customWidth="1"/>
    <col min="8" max="11" width="5.125" style="1" customWidth="1"/>
    <col min="12" max="26" width="5.125" style="51" customWidth="1"/>
    <col min="27" max="16384" width="8.25" style="1"/>
  </cols>
  <sheetData>
    <row r="1" spans="1:26" ht="20.45" customHeight="1">
      <c r="B1" s="616" t="s">
        <v>138</v>
      </c>
    </row>
    <row r="2" spans="1:26" ht="12.6" customHeight="1"/>
    <row r="3" spans="1:26" s="2" customFormat="1" ht="28.15" customHeight="1" thickBot="1">
      <c r="A3" s="649" t="s">
        <v>132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</row>
    <row r="4" spans="1:26" s="2" customFormat="1" ht="15.6" customHeight="1" thickTop="1" thickBot="1">
      <c r="A4" s="651" t="s">
        <v>0</v>
      </c>
      <c r="B4" s="653" t="s">
        <v>1</v>
      </c>
      <c r="C4" s="655" t="s">
        <v>2</v>
      </c>
      <c r="D4" s="655"/>
      <c r="E4" s="655"/>
      <c r="F4" s="655"/>
      <c r="G4" s="656" t="s">
        <v>3</v>
      </c>
      <c r="H4" s="659" t="s">
        <v>4</v>
      </c>
      <c r="I4" s="662" t="s">
        <v>118</v>
      </c>
      <c r="J4" s="663"/>
      <c r="K4" s="663"/>
      <c r="L4" s="663"/>
      <c r="M4" s="663"/>
      <c r="N4" s="663"/>
      <c r="O4" s="663" t="s">
        <v>120</v>
      </c>
      <c r="P4" s="663"/>
      <c r="Q4" s="663"/>
      <c r="R4" s="663"/>
      <c r="S4" s="663"/>
      <c r="T4" s="663"/>
      <c r="U4" s="663" t="s">
        <v>121</v>
      </c>
      <c r="V4" s="663"/>
      <c r="W4" s="663"/>
      <c r="X4" s="663"/>
      <c r="Y4" s="663"/>
      <c r="Z4" s="663"/>
    </row>
    <row r="5" spans="1:26" s="2" customFormat="1" ht="13.5" thickTop="1" thickBot="1">
      <c r="A5" s="652"/>
      <c r="B5" s="654"/>
      <c r="C5" s="633" t="s">
        <v>5</v>
      </c>
      <c r="D5" s="633" t="s">
        <v>6</v>
      </c>
      <c r="E5" s="633" t="s">
        <v>7</v>
      </c>
      <c r="F5" s="633" t="s">
        <v>8</v>
      </c>
      <c r="G5" s="657"/>
      <c r="H5" s="660"/>
      <c r="I5" s="628" t="s">
        <v>9</v>
      </c>
      <c r="J5" s="628"/>
      <c r="K5" s="628"/>
      <c r="L5" s="628" t="s">
        <v>10</v>
      </c>
      <c r="M5" s="628"/>
      <c r="N5" s="628"/>
      <c r="O5" s="628" t="s">
        <v>11</v>
      </c>
      <c r="P5" s="628"/>
      <c r="Q5" s="628"/>
      <c r="R5" s="628" t="s">
        <v>12</v>
      </c>
      <c r="S5" s="628"/>
      <c r="T5" s="628"/>
      <c r="U5" s="628" t="s">
        <v>13</v>
      </c>
      <c r="V5" s="628"/>
      <c r="W5" s="628"/>
      <c r="X5" s="628" t="s">
        <v>14</v>
      </c>
      <c r="Y5" s="628"/>
      <c r="Z5" s="628"/>
    </row>
    <row r="6" spans="1:26" s="2" customFormat="1" ht="30" customHeight="1" thickTop="1" thickBot="1">
      <c r="A6" s="3"/>
      <c r="B6" s="4"/>
      <c r="C6" s="633"/>
      <c r="D6" s="633"/>
      <c r="E6" s="633"/>
      <c r="F6" s="633"/>
      <c r="G6" s="657"/>
      <c r="H6" s="660"/>
      <c r="I6" s="121" t="s">
        <v>15</v>
      </c>
      <c r="J6" s="121" t="s">
        <v>16</v>
      </c>
      <c r="K6" s="122" t="s">
        <v>4</v>
      </c>
      <c r="L6" s="123" t="s">
        <v>15</v>
      </c>
      <c r="M6" s="123" t="s">
        <v>16</v>
      </c>
      <c r="N6" s="124" t="s">
        <v>4</v>
      </c>
      <c r="O6" s="123" t="s">
        <v>5</v>
      </c>
      <c r="P6" s="123" t="s">
        <v>16</v>
      </c>
      <c r="Q6" s="125" t="s">
        <v>4</v>
      </c>
      <c r="R6" s="123" t="s">
        <v>15</v>
      </c>
      <c r="S6" s="123" t="s">
        <v>16</v>
      </c>
      <c r="T6" s="125" t="s">
        <v>4</v>
      </c>
      <c r="U6" s="123" t="s">
        <v>15</v>
      </c>
      <c r="V6" s="123" t="s">
        <v>16</v>
      </c>
      <c r="W6" s="125" t="s">
        <v>4</v>
      </c>
      <c r="X6" s="123" t="s">
        <v>15</v>
      </c>
      <c r="Y6" s="123" t="s">
        <v>16</v>
      </c>
      <c r="Z6" s="125" t="s">
        <v>4</v>
      </c>
    </row>
    <row r="7" spans="1:26" s="2" customFormat="1" ht="33" customHeight="1" thickBot="1">
      <c r="A7" s="5" t="s">
        <v>17</v>
      </c>
      <c r="B7" s="6" t="s">
        <v>65</v>
      </c>
      <c r="C7" s="664"/>
      <c r="D7" s="665"/>
      <c r="E7" s="665"/>
      <c r="F7" s="665"/>
      <c r="G7" s="665"/>
      <c r="H7" s="665"/>
      <c r="I7" s="666"/>
      <c r="J7" s="666"/>
      <c r="K7" s="666"/>
      <c r="L7" s="665"/>
      <c r="M7" s="666"/>
      <c r="N7" s="666"/>
      <c r="O7" s="666"/>
      <c r="P7" s="665"/>
      <c r="Q7" s="665"/>
      <c r="R7" s="665"/>
      <c r="S7" s="665"/>
      <c r="T7" s="665"/>
      <c r="U7" s="667"/>
      <c r="V7" s="667"/>
      <c r="W7" s="667"/>
      <c r="X7" s="667"/>
      <c r="Y7" s="667"/>
      <c r="Z7" s="668"/>
    </row>
    <row r="8" spans="1:26" s="2" customFormat="1" ht="15.95" customHeight="1" thickBot="1">
      <c r="A8" s="7">
        <v>1</v>
      </c>
      <c r="B8" s="8" t="s">
        <v>88</v>
      </c>
      <c r="C8" s="277">
        <v>12</v>
      </c>
      <c r="D8" s="277">
        <v>18</v>
      </c>
      <c r="E8" s="282">
        <v>30</v>
      </c>
      <c r="F8" s="282">
        <v>45</v>
      </c>
      <c r="G8" s="284">
        <v>75</v>
      </c>
      <c r="H8" s="502">
        <v>3</v>
      </c>
      <c r="I8" s="13">
        <v>12</v>
      </c>
      <c r="J8" s="109">
        <v>18</v>
      </c>
      <c r="K8" s="129">
        <v>3</v>
      </c>
      <c r="L8" s="424"/>
      <c r="M8" s="186"/>
      <c r="N8" s="510"/>
      <c r="O8" s="508"/>
      <c r="P8" s="295"/>
      <c r="Q8" s="514"/>
      <c r="R8" s="508"/>
      <c r="S8" s="295"/>
      <c r="T8" s="514"/>
      <c r="U8" s="516"/>
      <c r="V8" s="303"/>
      <c r="W8" s="514"/>
      <c r="X8" s="516"/>
      <c r="Y8" s="303"/>
      <c r="Z8" s="296"/>
    </row>
    <row r="9" spans="1:26" s="95" customFormat="1" ht="15.95" customHeight="1" thickBot="1">
      <c r="A9" s="167">
        <v>2</v>
      </c>
      <c r="B9" s="610" t="s">
        <v>89</v>
      </c>
      <c r="C9" s="348">
        <v>3</v>
      </c>
      <c r="D9" s="348">
        <v>18</v>
      </c>
      <c r="E9" s="284">
        <v>21</v>
      </c>
      <c r="F9" s="284">
        <v>29</v>
      </c>
      <c r="G9" s="601">
        <v>50</v>
      </c>
      <c r="H9" s="611">
        <v>2</v>
      </c>
      <c r="I9" s="13">
        <v>3</v>
      </c>
      <c r="J9" s="109">
        <v>18</v>
      </c>
      <c r="K9" s="129">
        <v>2</v>
      </c>
      <c r="L9" s="13"/>
      <c r="M9" s="12"/>
      <c r="N9" s="512"/>
      <c r="O9" s="509"/>
      <c r="P9" s="169"/>
      <c r="Q9" s="515"/>
      <c r="R9" s="509"/>
      <c r="S9" s="169"/>
      <c r="T9" s="515"/>
      <c r="U9" s="509"/>
      <c r="V9" s="169"/>
      <c r="W9" s="515"/>
      <c r="X9" s="509"/>
      <c r="Y9" s="169"/>
      <c r="Z9" s="298"/>
    </row>
    <row r="10" spans="1:26" s="2" customFormat="1" ht="15.95" customHeight="1" thickBot="1">
      <c r="A10" s="7">
        <v>3</v>
      </c>
      <c r="B10" s="47" t="s">
        <v>18</v>
      </c>
      <c r="C10" s="348"/>
      <c r="D10" s="348">
        <v>15</v>
      </c>
      <c r="E10" s="284">
        <v>15</v>
      </c>
      <c r="F10" s="284">
        <v>35</v>
      </c>
      <c r="G10" s="285">
        <v>50</v>
      </c>
      <c r="H10" s="503">
        <v>2</v>
      </c>
      <c r="I10" s="13"/>
      <c r="J10" s="109"/>
      <c r="K10" s="505"/>
      <c r="L10" s="13"/>
      <c r="M10" s="12"/>
      <c r="N10" s="511"/>
      <c r="O10" s="19"/>
      <c r="P10" s="20"/>
      <c r="Q10" s="21"/>
      <c r="R10" s="19"/>
      <c r="S10" s="20"/>
      <c r="T10" s="21"/>
      <c r="U10" s="22"/>
      <c r="V10" s="23"/>
      <c r="W10" s="21"/>
      <c r="X10" s="22"/>
      <c r="Y10" s="23">
        <v>15</v>
      </c>
      <c r="Z10" s="24">
        <v>2</v>
      </c>
    </row>
    <row r="11" spans="1:26" s="2" customFormat="1" ht="27" customHeight="1" thickBot="1">
      <c r="A11" s="167">
        <v>4</v>
      </c>
      <c r="B11" s="47" t="s">
        <v>133</v>
      </c>
      <c r="C11" s="348">
        <v>12</v>
      </c>
      <c r="D11" s="348">
        <v>18</v>
      </c>
      <c r="E11" s="284">
        <v>30</v>
      </c>
      <c r="F11" s="284">
        <v>45</v>
      </c>
      <c r="G11" s="285">
        <v>75</v>
      </c>
      <c r="H11" s="503">
        <v>3</v>
      </c>
      <c r="I11" s="13"/>
      <c r="J11" s="109"/>
      <c r="K11" s="10"/>
      <c r="L11" s="13">
        <v>12</v>
      </c>
      <c r="M11" s="12">
        <v>18</v>
      </c>
      <c r="N11" s="512">
        <v>3</v>
      </c>
      <c r="O11" s="19"/>
      <c r="P11" s="20"/>
      <c r="Q11" s="131"/>
      <c r="R11" s="19"/>
      <c r="S11" s="20"/>
      <c r="T11" s="21"/>
      <c r="U11" s="22"/>
      <c r="V11" s="23"/>
      <c r="W11" s="21"/>
      <c r="X11" s="22"/>
      <c r="Y11" s="23"/>
      <c r="Z11" s="24"/>
    </row>
    <row r="12" spans="1:26" s="2" customFormat="1" ht="15.95" customHeight="1" thickBot="1">
      <c r="A12" s="7">
        <v>5</v>
      </c>
      <c r="B12" s="47" t="s">
        <v>125</v>
      </c>
      <c r="C12" s="348">
        <v>15</v>
      </c>
      <c r="D12" s="348">
        <v>0</v>
      </c>
      <c r="E12" s="284">
        <v>15</v>
      </c>
      <c r="F12" s="284">
        <v>35</v>
      </c>
      <c r="G12" s="285">
        <v>50</v>
      </c>
      <c r="H12" s="503">
        <v>2</v>
      </c>
      <c r="I12" s="13"/>
      <c r="J12" s="109"/>
      <c r="K12" s="10"/>
      <c r="L12" s="13">
        <v>15</v>
      </c>
      <c r="M12" s="12">
        <v>0</v>
      </c>
      <c r="N12" s="512">
        <v>2</v>
      </c>
      <c r="O12" s="19"/>
      <c r="P12" s="20"/>
      <c r="Q12" s="21"/>
      <c r="R12" s="513"/>
      <c r="S12" s="240"/>
      <c r="T12" s="518"/>
      <c r="U12" s="22"/>
      <c r="V12" s="23"/>
      <c r="W12" s="21"/>
      <c r="X12" s="22"/>
      <c r="Y12" s="23"/>
      <c r="Z12" s="24"/>
    </row>
    <row r="13" spans="1:26" s="2" customFormat="1" ht="15.95" customHeight="1" thickBot="1">
      <c r="A13" s="167">
        <v>6</v>
      </c>
      <c r="B13" s="603" t="s">
        <v>108</v>
      </c>
      <c r="C13" s="348">
        <v>6</v>
      </c>
      <c r="D13" s="348">
        <v>9</v>
      </c>
      <c r="E13" s="284">
        <v>15</v>
      </c>
      <c r="F13" s="284">
        <v>35</v>
      </c>
      <c r="G13" s="286">
        <v>50</v>
      </c>
      <c r="H13" s="612">
        <v>2</v>
      </c>
      <c r="I13" s="13">
        <v>6</v>
      </c>
      <c r="J13" s="109">
        <v>9</v>
      </c>
      <c r="K13" s="10">
        <v>2</v>
      </c>
      <c r="L13" s="28"/>
      <c r="M13" s="27"/>
      <c r="N13" s="613"/>
      <c r="O13" s="29"/>
      <c r="P13" s="30"/>
      <c r="Q13" s="31"/>
      <c r="R13" s="29"/>
      <c r="S13" s="30"/>
      <c r="T13" s="31"/>
      <c r="U13" s="29"/>
      <c r="V13" s="30"/>
      <c r="W13" s="31"/>
      <c r="X13" s="33"/>
      <c r="Y13" s="34"/>
      <c r="Z13" s="172"/>
    </row>
    <row r="14" spans="1:26" s="2" customFormat="1" ht="26.45" customHeight="1" thickBot="1">
      <c r="A14" s="273">
        <v>7</v>
      </c>
      <c r="B14" s="614" t="s">
        <v>135</v>
      </c>
      <c r="C14" s="348">
        <v>6</v>
      </c>
      <c r="D14" s="348">
        <v>9</v>
      </c>
      <c r="E14" s="284">
        <v>15</v>
      </c>
      <c r="F14" s="284">
        <v>35</v>
      </c>
      <c r="G14" s="285">
        <v>50</v>
      </c>
      <c r="H14" s="503">
        <v>2</v>
      </c>
      <c r="I14" s="13">
        <v>6</v>
      </c>
      <c r="J14" s="109">
        <v>9</v>
      </c>
      <c r="K14" s="10">
        <v>2</v>
      </c>
      <c r="L14" s="13"/>
      <c r="M14" s="109"/>
      <c r="N14" s="512"/>
      <c r="O14" s="19"/>
      <c r="P14" s="20"/>
      <c r="Q14" s="21"/>
      <c r="R14" s="19"/>
      <c r="S14" s="20"/>
      <c r="T14" s="21"/>
      <c r="U14" s="19"/>
      <c r="V14" s="20"/>
      <c r="W14" s="21"/>
      <c r="X14" s="22"/>
      <c r="Y14" s="23"/>
      <c r="Z14" s="306"/>
    </row>
    <row r="15" spans="1:26" s="2" customFormat="1" ht="26.45" customHeight="1" thickBot="1">
      <c r="A15" s="273">
        <v>8</v>
      </c>
      <c r="B15" s="614" t="s">
        <v>113</v>
      </c>
      <c r="C15" s="348">
        <v>9</v>
      </c>
      <c r="D15" s="348"/>
      <c r="E15" s="284">
        <v>9</v>
      </c>
      <c r="F15" s="284">
        <v>16</v>
      </c>
      <c r="G15" s="285">
        <v>25</v>
      </c>
      <c r="H15" s="503">
        <v>1</v>
      </c>
      <c r="I15" s="13"/>
      <c r="J15" s="109"/>
      <c r="K15" s="10"/>
      <c r="L15" s="13"/>
      <c r="M15" s="109"/>
      <c r="N15" s="512"/>
      <c r="O15" s="19">
        <v>9</v>
      </c>
      <c r="P15" s="20"/>
      <c r="Q15" s="21">
        <v>1</v>
      </c>
      <c r="R15" s="19"/>
      <c r="S15" s="20"/>
      <c r="T15" s="21"/>
      <c r="U15" s="19"/>
      <c r="V15" s="20"/>
      <c r="W15" s="21"/>
      <c r="X15" s="22"/>
      <c r="Y15" s="23"/>
      <c r="Z15" s="306"/>
    </row>
    <row r="16" spans="1:26" s="2" customFormat="1" ht="26.45" customHeight="1">
      <c r="A16" s="273">
        <v>9</v>
      </c>
      <c r="B16" s="274" t="s">
        <v>112</v>
      </c>
      <c r="C16" s="277">
        <v>15</v>
      </c>
      <c r="D16" s="277"/>
      <c r="E16" s="282">
        <v>15</v>
      </c>
      <c r="F16" s="282">
        <v>35</v>
      </c>
      <c r="G16" s="285">
        <v>50</v>
      </c>
      <c r="H16" s="503">
        <v>2</v>
      </c>
      <c r="I16" s="13"/>
      <c r="J16" s="109"/>
      <c r="K16" s="10"/>
      <c r="L16" s="13"/>
      <c r="M16" s="109"/>
      <c r="N16" s="512"/>
      <c r="O16" s="19"/>
      <c r="P16" s="20"/>
      <c r="Q16" s="21"/>
      <c r="R16" s="19">
        <v>15</v>
      </c>
      <c r="S16" s="20"/>
      <c r="T16" s="21">
        <v>2</v>
      </c>
      <c r="U16" s="19"/>
      <c r="V16" s="20"/>
      <c r="W16" s="21"/>
      <c r="X16" s="22"/>
      <c r="Y16" s="23"/>
      <c r="Z16" s="306"/>
    </row>
    <row r="17" spans="1:26" s="2" customFormat="1" ht="15.95" customHeight="1" thickBot="1">
      <c r="A17" s="263"/>
      <c r="B17" s="275" t="s">
        <v>42</v>
      </c>
      <c r="C17" s="397">
        <f>SUM(C8:C16)</f>
        <v>78</v>
      </c>
      <c r="D17" s="397">
        <f t="shared" ref="D17:T17" si="0">SUM(D8:D16)</f>
        <v>87</v>
      </c>
      <c r="E17" s="397">
        <f t="shared" si="0"/>
        <v>165</v>
      </c>
      <c r="F17" s="397">
        <f t="shared" si="0"/>
        <v>310</v>
      </c>
      <c r="G17" s="397">
        <f t="shared" si="0"/>
        <v>475</v>
      </c>
      <c r="H17" s="504">
        <f t="shared" si="0"/>
        <v>19</v>
      </c>
      <c r="I17" s="501">
        <f t="shared" si="0"/>
        <v>27</v>
      </c>
      <c r="J17" s="397">
        <f t="shared" si="0"/>
        <v>54</v>
      </c>
      <c r="K17" s="504">
        <f t="shared" si="0"/>
        <v>9</v>
      </c>
      <c r="L17" s="501">
        <f t="shared" si="0"/>
        <v>27</v>
      </c>
      <c r="M17" s="397">
        <f t="shared" si="0"/>
        <v>18</v>
      </c>
      <c r="N17" s="504">
        <f t="shared" si="0"/>
        <v>5</v>
      </c>
      <c r="O17" s="501">
        <f t="shared" si="0"/>
        <v>9</v>
      </c>
      <c r="P17" s="397">
        <f t="shared" si="0"/>
        <v>0</v>
      </c>
      <c r="Q17" s="504">
        <f t="shared" si="0"/>
        <v>1</v>
      </c>
      <c r="R17" s="501">
        <f t="shared" si="0"/>
        <v>15</v>
      </c>
      <c r="S17" s="397">
        <f t="shared" si="0"/>
        <v>0</v>
      </c>
      <c r="T17" s="504">
        <f t="shared" si="0"/>
        <v>2</v>
      </c>
      <c r="U17" s="517"/>
      <c r="V17" s="280"/>
      <c r="W17" s="519"/>
      <c r="X17" s="517">
        <f>SUM(X8:X16)</f>
        <v>0</v>
      </c>
      <c r="Y17" s="280">
        <f>SUM(Y8:Y16)</f>
        <v>15</v>
      </c>
      <c r="Z17" s="280">
        <f>SUM(Z8:Z16)</f>
        <v>2</v>
      </c>
    </row>
    <row r="18" spans="1:26" s="36" customFormat="1" ht="15.95" customHeight="1" thickBot="1">
      <c r="A18" s="120" t="s">
        <v>19</v>
      </c>
      <c r="B18" s="264" t="s">
        <v>20</v>
      </c>
      <c r="C18" s="281"/>
      <c r="D18" s="276"/>
      <c r="E18" s="244"/>
      <c r="F18" s="244"/>
      <c r="G18" s="244"/>
      <c r="H18" s="245"/>
      <c r="I18" s="506"/>
      <c r="J18" s="507"/>
      <c r="K18" s="253"/>
      <c r="L18" s="254"/>
      <c r="M18" s="252"/>
      <c r="N18" s="253"/>
      <c r="O18" s="259"/>
      <c r="P18" s="260"/>
      <c r="Q18" s="247"/>
      <c r="R18" s="259"/>
      <c r="S18" s="260"/>
      <c r="T18" s="247"/>
      <c r="U18" s="261"/>
      <c r="V18" s="262"/>
      <c r="W18" s="247"/>
      <c r="X18" s="261"/>
      <c r="Y18" s="262"/>
      <c r="Z18" s="247"/>
    </row>
    <row r="19" spans="1:26" s="36" customFormat="1" ht="15.95" customHeight="1" thickBot="1">
      <c r="A19" s="35">
        <v>10</v>
      </c>
      <c r="B19" s="37" t="s">
        <v>21</v>
      </c>
      <c r="C19" s="277">
        <v>9</v>
      </c>
      <c r="D19" s="277">
        <v>15</v>
      </c>
      <c r="E19" s="282">
        <v>24</v>
      </c>
      <c r="F19" s="282">
        <v>36</v>
      </c>
      <c r="G19" s="40">
        <v>60</v>
      </c>
      <c r="H19" s="238">
        <v>2</v>
      </c>
      <c r="I19" s="11">
        <v>9</v>
      </c>
      <c r="J19" s="9">
        <v>15</v>
      </c>
      <c r="K19" s="236">
        <v>2</v>
      </c>
      <c r="L19" s="11"/>
      <c r="M19" s="9"/>
      <c r="N19" s="180"/>
      <c r="O19" s="41"/>
      <c r="P19" s="42"/>
      <c r="Q19" s="43"/>
      <c r="R19" s="41"/>
      <c r="S19" s="42"/>
      <c r="T19" s="43"/>
      <c r="U19" s="44"/>
      <c r="V19" s="45"/>
      <c r="W19" s="43"/>
      <c r="X19" s="44"/>
      <c r="Y19" s="45"/>
      <c r="Z19" s="21"/>
    </row>
    <row r="20" spans="1:26" s="36" customFormat="1" ht="15.95" customHeight="1" thickBot="1">
      <c r="A20" s="35">
        <v>11</v>
      </c>
      <c r="B20" s="47" t="s">
        <v>22</v>
      </c>
      <c r="C20" s="277">
        <v>15</v>
      </c>
      <c r="D20" s="277"/>
      <c r="E20" s="282">
        <v>15</v>
      </c>
      <c r="F20" s="282">
        <v>35</v>
      </c>
      <c r="G20" s="17">
        <v>50</v>
      </c>
      <c r="H20" s="50">
        <v>2</v>
      </c>
      <c r="I20" s="13">
        <v>15</v>
      </c>
      <c r="J20" s="12"/>
      <c r="K20" s="129">
        <v>2</v>
      </c>
      <c r="L20" s="13"/>
      <c r="M20" s="12"/>
      <c r="N20" s="10"/>
      <c r="O20" s="19"/>
      <c r="P20" s="20"/>
      <c r="Q20" s="21"/>
      <c r="R20" s="19"/>
      <c r="S20" s="20"/>
      <c r="T20" s="21"/>
      <c r="U20" s="22"/>
      <c r="V20" s="23"/>
      <c r="W20" s="21"/>
      <c r="X20" s="22"/>
      <c r="Y20" s="23"/>
      <c r="Z20" s="21"/>
    </row>
    <row r="21" spans="1:26" s="36" customFormat="1" ht="15.95" customHeight="1" thickBot="1">
      <c r="A21" s="35">
        <v>12</v>
      </c>
      <c r="B21" s="47" t="s">
        <v>90</v>
      </c>
      <c r="C21" s="277">
        <v>6</v>
      </c>
      <c r="D21" s="277">
        <v>18</v>
      </c>
      <c r="E21" s="282">
        <v>24</v>
      </c>
      <c r="F21" s="282">
        <v>51</v>
      </c>
      <c r="G21" s="17">
        <v>75</v>
      </c>
      <c r="H21" s="50">
        <v>3</v>
      </c>
      <c r="I21" s="13">
        <v>6</v>
      </c>
      <c r="J21" s="12">
        <v>18</v>
      </c>
      <c r="K21" s="129">
        <v>3</v>
      </c>
      <c r="L21" s="13"/>
      <c r="M21" s="12"/>
      <c r="N21" s="10"/>
      <c r="O21" s="19"/>
      <c r="P21" s="20"/>
      <c r="Q21" s="21"/>
      <c r="R21" s="19"/>
      <c r="S21" s="20"/>
      <c r="T21" s="21"/>
      <c r="U21" s="22"/>
      <c r="V21" s="23"/>
      <c r="W21" s="21"/>
      <c r="X21" s="22"/>
      <c r="Y21" s="23"/>
      <c r="Z21" s="21"/>
    </row>
    <row r="22" spans="1:26" s="36" customFormat="1" ht="15.95" customHeight="1" thickBot="1">
      <c r="A22" s="35">
        <v>13</v>
      </c>
      <c r="B22" s="47" t="s">
        <v>103</v>
      </c>
      <c r="C22" s="277">
        <v>15</v>
      </c>
      <c r="D22" s="277"/>
      <c r="E22" s="282">
        <v>15</v>
      </c>
      <c r="F22" s="282">
        <v>35</v>
      </c>
      <c r="G22" s="17">
        <v>50</v>
      </c>
      <c r="H22" s="50">
        <v>2</v>
      </c>
      <c r="I22" s="13"/>
      <c r="J22" s="12"/>
      <c r="K22" s="10"/>
      <c r="L22" s="13"/>
      <c r="M22" s="132"/>
      <c r="N22" s="129"/>
      <c r="O22" s="13">
        <v>15</v>
      </c>
      <c r="P22" s="132"/>
      <c r="Q22" s="129">
        <v>2</v>
      </c>
      <c r="R22" s="19"/>
      <c r="S22" s="20"/>
      <c r="T22" s="21"/>
      <c r="U22" s="22"/>
      <c r="V22" s="23"/>
      <c r="W22" s="21"/>
      <c r="X22" s="22"/>
      <c r="Y22" s="23"/>
      <c r="Z22" s="21"/>
    </row>
    <row r="23" spans="1:26" s="36" customFormat="1" ht="15.95" customHeight="1" thickBot="1">
      <c r="A23" s="35">
        <v>14</v>
      </c>
      <c r="B23" s="47" t="s">
        <v>91</v>
      </c>
      <c r="C23" s="277">
        <v>15</v>
      </c>
      <c r="D23" s="277">
        <v>15</v>
      </c>
      <c r="E23" s="282">
        <v>30</v>
      </c>
      <c r="F23" s="282">
        <v>70</v>
      </c>
      <c r="G23" s="17">
        <v>100</v>
      </c>
      <c r="H23" s="50">
        <v>4</v>
      </c>
      <c r="I23" s="13"/>
      <c r="J23" s="12"/>
      <c r="K23" s="10"/>
      <c r="L23" s="19">
        <v>15</v>
      </c>
      <c r="M23" s="20">
        <v>15</v>
      </c>
      <c r="N23" s="21">
        <v>4</v>
      </c>
      <c r="O23" s="19"/>
      <c r="P23" s="20"/>
      <c r="Q23" s="21"/>
      <c r="R23" s="19"/>
      <c r="S23" s="20"/>
      <c r="T23" s="21"/>
      <c r="U23" s="22"/>
      <c r="V23" s="23"/>
      <c r="W23" s="21"/>
      <c r="X23" s="22"/>
      <c r="Y23" s="23"/>
      <c r="Z23" s="21"/>
    </row>
    <row r="24" spans="1:26" s="36" customFormat="1" ht="15.95" customHeight="1" thickBot="1">
      <c r="A24" s="35">
        <v>15</v>
      </c>
      <c r="B24" s="47" t="s">
        <v>92</v>
      </c>
      <c r="C24" s="277">
        <v>12</v>
      </c>
      <c r="D24" s="277">
        <v>12</v>
      </c>
      <c r="E24" s="282">
        <v>24</v>
      </c>
      <c r="F24" s="282">
        <v>51</v>
      </c>
      <c r="G24" s="17">
        <v>75</v>
      </c>
      <c r="H24" s="50">
        <v>3</v>
      </c>
      <c r="I24" s="13"/>
      <c r="J24" s="12"/>
      <c r="K24" s="10"/>
      <c r="L24" s="181">
        <v>12</v>
      </c>
      <c r="M24" s="109">
        <v>12</v>
      </c>
      <c r="N24" s="182">
        <v>3</v>
      </c>
      <c r="O24" s="19"/>
      <c r="P24" s="20"/>
      <c r="Q24" s="21"/>
      <c r="R24" s="19"/>
      <c r="S24" s="20"/>
      <c r="T24" s="21"/>
      <c r="U24" s="22"/>
      <c r="V24" s="23"/>
      <c r="W24" s="21"/>
      <c r="X24" s="22"/>
      <c r="Y24" s="23"/>
      <c r="Z24" s="21"/>
    </row>
    <row r="25" spans="1:26" s="36" customFormat="1" ht="26.25" customHeight="1" thickBot="1">
      <c r="A25" s="35">
        <v>16</v>
      </c>
      <c r="B25" s="47" t="s">
        <v>79</v>
      </c>
      <c r="C25" s="348"/>
      <c r="D25" s="348">
        <v>9</v>
      </c>
      <c r="E25" s="284">
        <v>9</v>
      </c>
      <c r="F25" s="284">
        <v>16</v>
      </c>
      <c r="G25" s="17">
        <v>25</v>
      </c>
      <c r="H25" s="50">
        <v>1</v>
      </c>
      <c r="I25" s="13"/>
      <c r="J25" s="12"/>
      <c r="K25" s="10"/>
      <c r="L25" s="13"/>
      <c r="M25" s="383"/>
      <c r="N25" s="131"/>
      <c r="O25" s="19"/>
      <c r="P25" s="20">
        <v>9</v>
      </c>
      <c r="Q25" s="21">
        <v>1</v>
      </c>
      <c r="R25" s="19"/>
      <c r="S25" s="20"/>
      <c r="T25" s="21"/>
      <c r="U25" s="22"/>
      <c r="V25" s="23"/>
      <c r="W25" s="21"/>
      <c r="X25" s="22"/>
      <c r="Y25" s="60"/>
      <c r="Z25" s="21"/>
    </row>
    <row r="26" spans="1:26" s="36" customFormat="1" ht="17.45" customHeight="1" thickBot="1">
      <c r="A26" s="35">
        <v>17</v>
      </c>
      <c r="B26" s="47" t="s">
        <v>24</v>
      </c>
      <c r="C26" s="348">
        <v>6</v>
      </c>
      <c r="D26" s="348">
        <v>9</v>
      </c>
      <c r="E26" s="284">
        <v>15</v>
      </c>
      <c r="F26" s="284">
        <v>35</v>
      </c>
      <c r="G26" s="17">
        <v>50</v>
      </c>
      <c r="H26" s="50">
        <v>2</v>
      </c>
      <c r="I26" s="13"/>
      <c r="J26" s="12"/>
      <c r="K26" s="10"/>
      <c r="L26" s="13">
        <v>6</v>
      </c>
      <c r="M26" s="12">
        <v>9</v>
      </c>
      <c r="N26" s="10">
        <v>2</v>
      </c>
      <c r="O26" s="19"/>
      <c r="P26" s="20"/>
      <c r="Q26" s="131"/>
      <c r="R26" s="19"/>
      <c r="S26" s="20"/>
      <c r="T26" s="21"/>
      <c r="U26" s="22"/>
      <c r="V26" s="23"/>
      <c r="W26" s="21"/>
      <c r="X26" s="22"/>
      <c r="Y26" s="23"/>
      <c r="Z26" s="21"/>
    </row>
    <row r="27" spans="1:26" s="36" customFormat="1" ht="24" customHeight="1" thickBot="1">
      <c r="A27" s="35">
        <v>18</v>
      </c>
      <c r="B27" s="47" t="s">
        <v>23</v>
      </c>
      <c r="C27" s="348">
        <v>6</v>
      </c>
      <c r="D27" s="348">
        <v>9</v>
      </c>
      <c r="E27" s="284">
        <v>15</v>
      </c>
      <c r="F27" s="284">
        <v>35</v>
      </c>
      <c r="G27" s="17">
        <v>50</v>
      </c>
      <c r="H27" s="50">
        <v>2</v>
      </c>
      <c r="I27" s="13"/>
      <c r="J27" s="12"/>
      <c r="K27" s="10"/>
      <c r="L27" s="13"/>
      <c r="M27" s="12"/>
      <c r="N27" s="10"/>
      <c r="O27" s="19"/>
      <c r="P27" s="20"/>
      <c r="Q27" s="21"/>
      <c r="R27" s="22">
        <v>6</v>
      </c>
      <c r="S27" s="23">
        <v>9</v>
      </c>
      <c r="T27" s="131">
        <v>2</v>
      </c>
      <c r="U27" s="185"/>
      <c r="V27" s="60"/>
      <c r="W27" s="188"/>
      <c r="X27" s="22"/>
      <c r="Y27" s="23"/>
      <c r="Z27" s="21"/>
    </row>
    <row r="28" spans="1:26" s="95" customFormat="1" ht="15.95" customHeight="1" thickBot="1">
      <c r="A28" s="35">
        <v>19</v>
      </c>
      <c r="B28" s="65" t="s">
        <v>73</v>
      </c>
      <c r="C28" s="348">
        <v>6</v>
      </c>
      <c r="D28" s="348">
        <v>9</v>
      </c>
      <c r="E28" s="284">
        <v>15</v>
      </c>
      <c r="F28" s="284">
        <v>35</v>
      </c>
      <c r="G28" s="17">
        <v>50</v>
      </c>
      <c r="H28" s="50">
        <v>2</v>
      </c>
      <c r="I28" s="19"/>
      <c r="J28" s="54"/>
      <c r="K28" s="55"/>
      <c r="L28" s="19"/>
      <c r="M28" s="54"/>
      <c r="N28" s="56"/>
      <c r="O28" s="19">
        <v>6</v>
      </c>
      <c r="P28" s="20">
        <v>9</v>
      </c>
      <c r="Q28" s="131">
        <v>2</v>
      </c>
      <c r="R28" s="19"/>
      <c r="S28" s="20"/>
      <c r="T28" s="21"/>
      <c r="U28" s="22"/>
      <c r="V28" s="23"/>
      <c r="W28" s="21"/>
      <c r="X28" s="22"/>
      <c r="Y28" s="23"/>
      <c r="Z28" s="21"/>
    </row>
    <row r="29" spans="1:26" s="36" customFormat="1" ht="15.95" customHeight="1" thickBot="1">
      <c r="A29" s="35">
        <v>20</v>
      </c>
      <c r="B29" s="47" t="s">
        <v>114</v>
      </c>
      <c r="C29" s="348">
        <v>3</v>
      </c>
      <c r="D29" s="348">
        <v>18</v>
      </c>
      <c r="E29" s="284">
        <v>21</v>
      </c>
      <c r="F29" s="284">
        <v>29</v>
      </c>
      <c r="G29" s="17">
        <v>50</v>
      </c>
      <c r="H29" s="50">
        <v>2</v>
      </c>
      <c r="I29" s="13"/>
      <c r="J29" s="12"/>
      <c r="K29" s="10"/>
      <c r="L29" s="13"/>
      <c r="M29" s="12"/>
      <c r="N29" s="10"/>
      <c r="O29" s="19"/>
      <c r="P29" s="20"/>
      <c r="Q29" s="21"/>
      <c r="R29" s="19">
        <v>3</v>
      </c>
      <c r="S29" s="20">
        <v>18</v>
      </c>
      <c r="T29" s="133">
        <v>2</v>
      </c>
      <c r="U29" s="22"/>
      <c r="V29" s="23"/>
      <c r="W29" s="21"/>
      <c r="X29" s="22"/>
      <c r="Y29" s="23"/>
      <c r="Z29" s="21"/>
    </row>
    <row r="30" spans="1:26" s="36" customFormat="1" ht="15.95" customHeight="1" thickBot="1">
      <c r="A30" s="35">
        <v>21</v>
      </c>
      <c r="B30" s="47" t="s">
        <v>71</v>
      </c>
      <c r="C30" s="348">
        <v>6</v>
      </c>
      <c r="D30" s="348">
        <v>9</v>
      </c>
      <c r="E30" s="284">
        <v>15</v>
      </c>
      <c r="F30" s="284">
        <v>35</v>
      </c>
      <c r="G30" s="17">
        <v>50</v>
      </c>
      <c r="H30" s="50">
        <v>2</v>
      </c>
      <c r="I30" s="135"/>
      <c r="J30" s="136"/>
      <c r="K30" s="129"/>
      <c r="L30" s="19"/>
      <c r="M30" s="20"/>
      <c r="N30" s="131"/>
      <c r="O30" s="19">
        <v>6</v>
      </c>
      <c r="P30" s="20">
        <v>9</v>
      </c>
      <c r="Q30" s="131">
        <v>2</v>
      </c>
      <c r="R30" s="185"/>
      <c r="S30" s="60"/>
      <c r="T30" s="187"/>
      <c r="U30" s="22"/>
      <c r="V30" s="23"/>
      <c r="W30" s="21"/>
      <c r="X30" s="22"/>
      <c r="Y30" s="23"/>
      <c r="Z30" s="21"/>
    </row>
    <row r="31" spans="1:26" s="36" customFormat="1" ht="26.25" customHeight="1" thickBot="1">
      <c r="A31" s="35">
        <v>22</v>
      </c>
      <c r="B31" s="47" t="s">
        <v>93</v>
      </c>
      <c r="C31" s="348">
        <v>6</v>
      </c>
      <c r="D31" s="348">
        <v>18</v>
      </c>
      <c r="E31" s="284">
        <v>24</v>
      </c>
      <c r="F31" s="284">
        <v>51</v>
      </c>
      <c r="G31" s="232">
        <v>75</v>
      </c>
      <c r="H31" s="50">
        <v>3</v>
      </c>
      <c r="I31" s="13"/>
      <c r="J31" s="12"/>
      <c r="K31" s="10"/>
      <c r="L31" s="13"/>
      <c r="M31" s="12"/>
      <c r="N31" s="10"/>
      <c r="O31" s="19"/>
      <c r="P31" s="20"/>
      <c r="Q31" s="21"/>
      <c r="R31" s="19">
        <v>6</v>
      </c>
      <c r="S31" s="20">
        <v>18</v>
      </c>
      <c r="T31" s="131">
        <v>3</v>
      </c>
      <c r="U31" s="22"/>
      <c r="V31" s="23"/>
      <c r="W31" s="21"/>
      <c r="X31" s="22"/>
      <c r="Y31" s="23"/>
      <c r="Z31" s="21"/>
    </row>
    <row r="32" spans="1:26" s="36" customFormat="1" ht="15.95" customHeight="1" thickBot="1">
      <c r="A32" s="35">
        <v>23</v>
      </c>
      <c r="B32" s="47" t="s">
        <v>115</v>
      </c>
      <c r="C32" s="348">
        <v>9</v>
      </c>
      <c r="D32" s="348">
        <v>21</v>
      </c>
      <c r="E32" s="284">
        <v>30</v>
      </c>
      <c r="F32" s="284">
        <v>45</v>
      </c>
      <c r="G32" s="232">
        <v>75</v>
      </c>
      <c r="H32" s="50">
        <v>3</v>
      </c>
      <c r="I32" s="13"/>
      <c r="J32" s="12"/>
      <c r="K32" s="10"/>
      <c r="L32" s="13"/>
      <c r="M32" s="12"/>
      <c r="N32" s="10"/>
      <c r="O32" s="19"/>
      <c r="P32" s="20"/>
      <c r="Q32" s="21"/>
      <c r="R32" s="19"/>
      <c r="S32" s="20"/>
      <c r="T32" s="21"/>
      <c r="U32" s="22">
        <v>9</v>
      </c>
      <c r="V32" s="23">
        <v>21</v>
      </c>
      <c r="W32" s="131">
        <v>3</v>
      </c>
      <c r="X32" s="22"/>
      <c r="Y32" s="23"/>
      <c r="Z32" s="21"/>
    </row>
    <row r="33" spans="1:244" s="36" customFormat="1" ht="15.95" customHeight="1" thickBot="1">
      <c r="A33" s="35">
        <v>24</v>
      </c>
      <c r="B33" s="47" t="s">
        <v>25</v>
      </c>
      <c r="C33" s="348">
        <v>6</v>
      </c>
      <c r="D33" s="348">
        <v>9</v>
      </c>
      <c r="E33" s="284">
        <v>15</v>
      </c>
      <c r="F33" s="284">
        <v>35</v>
      </c>
      <c r="G33" s="232">
        <v>50</v>
      </c>
      <c r="H33" s="50">
        <v>2</v>
      </c>
      <c r="I33" s="13"/>
      <c r="J33" s="12"/>
      <c r="K33" s="10"/>
      <c r="L33" s="13"/>
      <c r="M33" s="12"/>
      <c r="N33" s="10"/>
      <c r="O33" s="19"/>
      <c r="P33" s="20"/>
      <c r="Q33" s="21"/>
      <c r="R33" s="19"/>
      <c r="S33" s="20"/>
      <c r="T33" s="21"/>
      <c r="U33" s="22">
        <v>6</v>
      </c>
      <c r="V33" s="23">
        <v>9</v>
      </c>
      <c r="W33" s="131">
        <v>2</v>
      </c>
      <c r="X33" s="22"/>
      <c r="Y33" s="23"/>
      <c r="Z33" s="21"/>
    </row>
    <row r="34" spans="1:244" s="36" customFormat="1" ht="21.6" customHeight="1" thickBot="1">
      <c r="A34" s="35">
        <v>25</v>
      </c>
      <c r="B34" s="47" t="s">
        <v>130</v>
      </c>
      <c r="C34" s="348"/>
      <c r="D34" s="348">
        <v>9</v>
      </c>
      <c r="E34" s="284">
        <v>9</v>
      </c>
      <c r="F34" s="284">
        <v>16</v>
      </c>
      <c r="G34" s="232">
        <v>25</v>
      </c>
      <c r="H34" s="50">
        <v>1</v>
      </c>
      <c r="I34" s="135"/>
      <c r="J34" s="136"/>
      <c r="K34" s="129"/>
      <c r="L34" s="135"/>
      <c r="M34" s="136"/>
      <c r="N34" s="129" t="s">
        <v>72</v>
      </c>
      <c r="O34" s="137"/>
      <c r="P34" s="20">
        <v>9</v>
      </c>
      <c r="Q34" s="131">
        <v>1</v>
      </c>
      <c r="R34" s="137"/>
      <c r="S34" s="138"/>
      <c r="T34" s="131"/>
      <c r="U34" s="22"/>
      <c r="V34" s="23"/>
      <c r="W34" s="131"/>
      <c r="X34" s="22"/>
      <c r="Y34" s="23"/>
      <c r="Z34" s="21"/>
    </row>
    <row r="35" spans="1:244" s="36" customFormat="1" ht="25.5" customHeight="1" thickBot="1">
      <c r="A35" s="35">
        <v>26</v>
      </c>
      <c r="B35" s="47" t="s">
        <v>69</v>
      </c>
      <c r="C35" s="348">
        <v>9</v>
      </c>
      <c r="D35" s="348"/>
      <c r="E35" s="284">
        <v>9</v>
      </c>
      <c r="F35" s="284">
        <v>16</v>
      </c>
      <c r="G35" s="232">
        <v>25</v>
      </c>
      <c r="H35" s="133">
        <v>1</v>
      </c>
      <c r="I35" s="13"/>
      <c r="J35" s="12"/>
      <c r="K35" s="10"/>
      <c r="L35" s="13"/>
      <c r="M35" s="12"/>
      <c r="N35" s="10"/>
      <c r="O35" s="19"/>
      <c r="P35" s="20"/>
      <c r="Q35" s="21"/>
      <c r="R35" s="19"/>
      <c r="S35" s="20"/>
      <c r="T35" s="10"/>
      <c r="U35" s="22"/>
      <c r="V35" s="23"/>
      <c r="W35" s="21"/>
      <c r="X35" s="22">
        <v>9</v>
      </c>
      <c r="Y35" s="23"/>
      <c r="Z35" s="131">
        <v>1</v>
      </c>
    </row>
    <row r="36" spans="1:244" ht="20.45" customHeight="1" thickBot="1">
      <c r="A36" s="35">
        <v>27</v>
      </c>
      <c r="B36" s="400" t="s">
        <v>27</v>
      </c>
      <c r="C36" s="348">
        <v>3</v>
      </c>
      <c r="D36" s="348">
        <v>12</v>
      </c>
      <c r="E36" s="284">
        <v>15</v>
      </c>
      <c r="F36" s="284">
        <v>35</v>
      </c>
      <c r="G36" s="232">
        <v>50</v>
      </c>
      <c r="H36" s="231">
        <v>2</v>
      </c>
      <c r="I36" s="13"/>
      <c r="J36" s="109"/>
      <c r="K36" s="10"/>
      <c r="L36" s="13"/>
      <c r="M36" s="109"/>
      <c r="N36" s="10"/>
      <c r="O36" s="19"/>
      <c r="P36" s="20"/>
      <c r="Q36" s="21"/>
      <c r="R36" s="19"/>
      <c r="S36" s="20"/>
      <c r="T36" s="10"/>
      <c r="U36" s="22"/>
      <c r="V36" s="23"/>
      <c r="W36" s="21"/>
      <c r="X36" s="22">
        <v>3</v>
      </c>
      <c r="Y36" s="23">
        <v>12</v>
      </c>
      <c r="Z36" s="153">
        <v>2</v>
      </c>
    </row>
    <row r="37" spans="1:244" s="36" customFormat="1" ht="20.45" customHeight="1" thickBot="1">
      <c r="A37" s="35">
        <v>28</v>
      </c>
      <c r="B37" s="229" t="s">
        <v>74</v>
      </c>
      <c r="C37" s="348">
        <v>9</v>
      </c>
      <c r="D37" s="348">
        <v>15</v>
      </c>
      <c r="E37" s="284">
        <v>24</v>
      </c>
      <c r="F37" s="284">
        <v>26</v>
      </c>
      <c r="G37" s="232">
        <v>50</v>
      </c>
      <c r="H37" s="231">
        <v>2</v>
      </c>
      <c r="I37" s="13"/>
      <c r="J37" s="109"/>
      <c r="K37" s="10"/>
      <c r="L37" s="13"/>
      <c r="M37" s="109"/>
      <c r="N37" s="10"/>
      <c r="O37" s="13">
        <v>9</v>
      </c>
      <c r="P37" s="109">
        <v>15</v>
      </c>
      <c r="Q37" s="10">
        <v>2</v>
      </c>
      <c r="R37" s="19"/>
      <c r="S37" s="20"/>
      <c r="T37" s="10"/>
      <c r="U37" s="22"/>
      <c r="V37" s="23"/>
      <c r="W37" s="21"/>
      <c r="X37" s="22"/>
      <c r="Y37" s="23"/>
      <c r="Z37" s="131"/>
    </row>
    <row r="38" spans="1:244" s="36" customFormat="1" ht="20.45" customHeight="1" thickBot="1">
      <c r="A38" s="35">
        <v>29</v>
      </c>
      <c r="B38" s="237" t="s">
        <v>83</v>
      </c>
      <c r="C38" s="277">
        <v>9</v>
      </c>
      <c r="D38" s="277"/>
      <c r="E38" s="282">
        <v>9</v>
      </c>
      <c r="F38" s="282">
        <v>16</v>
      </c>
      <c r="G38" s="232">
        <v>25</v>
      </c>
      <c r="H38" s="231">
        <v>1</v>
      </c>
      <c r="I38" s="13"/>
      <c r="J38" s="109"/>
      <c r="K38" s="10"/>
      <c r="L38" s="13"/>
      <c r="M38" s="109"/>
      <c r="N38" s="10"/>
      <c r="O38" s="19"/>
      <c r="P38" s="20"/>
      <c r="Q38" s="21"/>
      <c r="R38" s="19"/>
      <c r="S38" s="20"/>
      <c r="T38" s="10"/>
      <c r="U38" s="22">
        <v>9</v>
      </c>
      <c r="V38" s="23"/>
      <c r="W38" s="21">
        <v>1</v>
      </c>
      <c r="X38" s="22"/>
      <c r="Y38" s="23"/>
      <c r="Z38" s="131"/>
    </row>
    <row r="39" spans="1:244" s="36" customFormat="1" ht="30.75" customHeight="1" thickBot="1">
      <c r="A39" s="35">
        <v>30</v>
      </c>
      <c r="B39" s="114" t="s">
        <v>136</v>
      </c>
      <c r="C39" s="277">
        <v>9</v>
      </c>
      <c r="D39" s="277">
        <v>6</v>
      </c>
      <c r="E39" s="282">
        <v>15</v>
      </c>
      <c r="F39" s="282">
        <v>35</v>
      </c>
      <c r="G39" s="26">
        <v>50</v>
      </c>
      <c r="H39" s="57">
        <v>2</v>
      </c>
      <c r="I39" s="28"/>
      <c r="J39" s="27"/>
      <c r="K39" s="198"/>
      <c r="L39" s="28"/>
      <c r="M39" s="27"/>
      <c r="N39" s="198"/>
      <c r="O39" s="29"/>
      <c r="P39" s="30"/>
      <c r="Q39" s="31"/>
      <c r="R39" s="29"/>
      <c r="S39" s="30"/>
      <c r="T39" s="31"/>
      <c r="U39" s="199"/>
      <c r="V39" s="199"/>
      <c r="W39" s="188"/>
      <c r="X39" s="33">
        <v>9</v>
      </c>
      <c r="Y39" s="34">
        <v>6</v>
      </c>
      <c r="Z39" s="131">
        <v>2</v>
      </c>
    </row>
    <row r="40" spans="1:244" s="95" customFormat="1" ht="27.75" customHeight="1">
      <c r="A40" s="35">
        <v>31</v>
      </c>
      <c r="B40" s="400" t="s">
        <v>101</v>
      </c>
      <c r="C40" s="277">
        <v>9</v>
      </c>
      <c r="D40" s="277"/>
      <c r="E40" s="282">
        <v>9</v>
      </c>
      <c r="F40" s="282">
        <v>16</v>
      </c>
      <c r="G40" s="232">
        <v>25</v>
      </c>
      <c r="H40" s="231">
        <v>1</v>
      </c>
      <c r="I40" s="13"/>
      <c r="J40" s="109"/>
      <c r="K40" s="10"/>
      <c r="L40" s="13"/>
      <c r="M40" s="109"/>
      <c r="N40" s="10"/>
      <c r="O40" s="19"/>
      <c r="P40" s="20"/>
      <c r="Q40" s="21"/>
      <c r="R40" s="19"/>
      <c r="S40" s="20"/>
      <c r="T40" s="10"/>
      <c r="U40" s="22"/>
      <c r="V40" s="23"/>
      <c r="W40" s="21"/>
      <c r="X40" s="22">
        <v>9</v>
      </c>
      <c r="Y40" s="23"/>
      <c r="Z40" s="131">
        <v>1</v>
      </c>
    </row>
    <row r="41" spans="1:244" s="95" customFormat="1" ht="27.75" customHeight="1" thickBot="1">
      <c r="A41" s="242"/>
      <c r="B41" s="243" t="s">
        <v>42</v>
      </c>
      <c r="C41" s="250">
        <f t="shared" ref="C41:Z41" si="1">SUM(C19:C40)</f>
        <v>168</v>
      </c>
      <c r="D41" s="250">
        <f t="shared" si="1"/>
        <v>213</v>
      </c>
      <c r="E41" s="250">
        <f t="shared" si="1"/>
        <v>381</v>
      </c>
      <c r="F41" s="250">
        <f t="shared" si="1"/>
        <v>754</v>
      </c>
      <c r="G41" s="250">
        <f t="shared" si="1"/>
        <v>1135</v>
      </c>
      <c r="H41" s="250">
        <f t="shared" si="1"/>
        <v>45</v>
      </c>
      <c r="I41" s="250">
        <f t="shared" si="1"/>
        <v>30</v>
      </c>
      <c r="J41" s="250">
        <f t="shared" si="1"/>
        <v>33</v>
      </c>
      <c r="K41" s="250">
        <f t="shared" si="1"/>
        <v>7</v>
      </c>
      <c r="L41" s="250">
        <f t="shared" si="1"/>
        <v>33</v>
      </c>
      <c r="M41" s="250">
        <f t="shared" si="1"/>
        <v>36</v>
      </c>
      <c r="N41" s="250">
        <f t="shared" si="1"/>
        <v>9</v>
      </c>
      <c r="O41" s="250">
        <f t="shared" si="1"/>
        <v>36</v>
      </c>
      <c r="P41" s="250">
        <f t="shared" si="1"/>
        <v>51</v>
      </c>
      <c r="Q41" s="250">
        <f t="shared" si="1"/>
        <v>10</v>
      </c>
      <c r="R41" s="250">
        <f t="shared" si="1"/>
        <v>15</v>
      </c>
      <c r="S41" s="250">
        <f t="shared" si="1"/>
        <v>45</v>
      </c>
      <c r="T41" s="250">
        <f t="shared" si="1"/>
        <v>7</v>
      </c>
      <c r="U41" s="250">
        <f t="shared" si="1"/>
        <v>24</v>
      </c>
      <c r="V41" s="250">
        <f t="shared" si="1"/>
        <v>30</v>
      </c>
      <c r="W41" s="250">
        <f t="shared" si="1"/>
        <v>6</v>
      </c>
      <c r="X41" s="250">
        <f t="shared" si="1"/>
        <v>30</v>
      </c>
      <c r="Y41" s="250">
        <f t="shared" si="1"/>
        <v>18</v>
      </c>
      <c r="Z41" s="250">
        <f t="shared" si="1"/>
        <v>6</v>
      </c>
    </row>
    <row r="42" spans="1:244" s="2" customFormat="1" ht="15.95" customHeight="1" thickBot="1">
      <c r="A42" s="120" t="s">
        <v>28</v>
      </c>
      <c r="B42" s="62" t="s">
        <v>29</v>
      </c>
      <c r="C42" s="244"/>
      <c r="D42" s="249"/>
      <c r="E42" s="336"/>
      <c r="F42" s="336"/>
      <c r="G42" s="336"/>
      <c r="H42" s="343"/>
      <c r="I42" s="246"/>
      <c r="J42" s="246"/>
      <c r="K42" s="247"/>
      <c r="L42" s="246"/>
      <c r="M42" s="246"/>
      <c r="N42" s="247"/>
      <c r="O42" s="246"/>
      <c r="P42" s="246"/>
      <c r="Q42" s="248"/>
      <c r="R42" s="246"/>
      <c r="S42" s="246"/>
      <c r="T42" s="248"/>
      <c r="U42" s="246"/>
      <c r="V42" s="246"/>
      <c r="W42" s="246"/>
      <c r="X42" s="249"/>
      <c r="Y42" s="246"/>
      <c r="Z42" s="24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</row>
    <row r="43" spans="1:244" s="51" customFormat="1" ht="15.95" customHeight="1" thickBot="1">
      <c r="A43" s="194">
        <v>32</v>
      </c>
      <c r="B43" s="327" t="s">
        <v>76</v>
      </c>
      <c r="C43" s="277">
        <v>9</v>
      </c>
      <c r="D43" s="277"/>
      <c r="E43" s="282">
        <v>9</v>
      </c>
      <c r="F43" s="282">
        <v>16</v>
      </c>
      <c r="G43" s="340">
        <v>25</v>
      </c>
      <c r="H43" s="344">
        <v>1</v>
      </c>
      <c r="I43" s="342"/>
      <c r="J43" s="308"/>
      <c r="K43" s="309"/>
      <c r="L43" s="307"/>
      <c r="M43" s="308"/>
      <c r="N43" s="309"/>
      <c r="O43" s="315"/>
      <c r="P43" s="316"/>
      <c r="Q43" s="317"/>
      <c r="R43" s="315"/>
      <c r="S43" s="316"/>
      <c r="T43" s="317"/>
      <c r="U43" s="319">
        <v>9</v>
      </c>
      <c r="V43" s="320"/>
      <c r="W43" s="317">
        <v>1</v>
      </c>
      <c r="X43" s="319"/>
      <c r="Y43" s="320"/>
      <c r="Z43" s="317"/>
      <c r="GM43" s="176"/>
      <c r="GN43" s="176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</row>
    <row r="44" spans="1:244" s="51" customFormat="1" ht="15.95" customHeight="1" thickBot="1">
      <c r="A44" s="144">
        <v>33</v>
      </c>
      <c r="B44" s="327" t="s">
        <v>26</v>
      </c>
      <c r="C44" s="277">
        <v>3</v>
      </c>
      <c r="D44" s="277">
        <v>6</v>
      </c>
      <c r="E44" s="282">
        <v>9</v>
      </c>
      <c r="F44" s="282">
        <v>16</v>
      </c>
      <c r="G44" s="340">
        <v>25</v>
      </c>
      <c r="H44" s="615">
        <v>1</v>
      </c>
      <c r="I44" s="195"/>
      <c r="J44" s="115"/>
      <c r="K44" s="311"/>
      <c r="L44" s="310"/>
      <c r="M44" s="115"/>
      <c r="N44" s="311"/>
      <c r="O44" s="310"/>
      <c r="P44" s="115"/>
      <c r="Q44" s="311"/>
      <c r="R44" s="310"/>
      <c r="S44" s="115"/>
      <c r="T44" s="189"/>
      <c r="U44" s="318">
        <v>3</v>
      </c>
      <c r="V44" s="152">
        <v>6</v>
      </c>
      <c r="W44" s="321">
        <v>1</v>
      </c>
      <c r="X44" s="310"/>
      <c r="Y44" s="115"/>
      <c r="Z44" s="311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6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</row>
    <row r="45" spans="1:244" s="175" customFormat="1" ht="24" customHeight="1">
      <c r="A45" s="144">
        <v>34</v>
      </c>
      <c r="B45" s="327" t="s">
        <v>85</v>
      </c>
      <c r="C45" s="277"/>
      <c r="D45" s="277">
        <v>9</v>
      </c>
      <c r="E45" s="282">
        <v>9</v>
      </c>
      <c r="F45" s="282">
        <v>91</v>
      </c>
      <c r="G45" s="340">
        <v>100</v>
      </c>
      <c r="H45" s="345">
        <v>4</v>
      </c>
      <c r="I45" s="161"/>
      <c r="J45" s="162"/>
      <c r="K45" s="312"/>
      <c r="L45" s="290"/>
      <c r="M45" s="162"/>
      <c r="N45" s="312"/>
      <c r="O45" s="318"/>
      <c r="P45" s="152"/>
      <c r="Q45" s="157"/>
      <c r="R45" s="318"/>
      <c r="S45" s="152"/>
      <c r="T45" s="157"/>
      <c r="U45" s="318"/>
      <c r="V45" s="152">
        <v>9</v>
      </c>
      <c r="W45" s="157">
        <v>2</v>
      </c>
      <c r="X45" s="325"/>
      <c r="Y45" s="115" t="s">
        <v>131</v>
      </c>
      <c r="Z45" s="326">
        <v>2</v>
      </c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74"/>
      <c r="GK45" s="174"/>
      <c r="GL45" s="174"/>
      <c r="GM45" s="174"/>
      <c r="GN45" s="174"/>
      <c r="GO45" s="174"/>
      <c r="GP45" s="174"/>
      <c r="GQ45" s="174"/>
      <c r="GR45" s="174"/>
      <c r="GS45" s="174"/>
      <c r="GT45" s="174"/>
      <c r="GU45" s="174"/>
      <c r="GV45" s="174"/>
      <c r="GW45" s="174"/>
      <c r="GX45" s="174"/>
      <c r="GY45" s="174"/>
      <c r="GZ45" s="174"/>
      <c r="HA45" s="174"/>
      <c r="HB45" s="174"/>
      <c r="HC45" s="174"/>
      <c r="HD45" s="174"/>
      <c r="HE45" s="174"/>
      <c r="HF45" s="174"/>
      <c r="HG45" s="174"/>
      <c r="HH45" s="174"/>
      <c r="HI45" s="174"/>
      <c r="HJ45" s="174"/>
      <c r="HK45" s="174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/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</row>
    <row r="46" spans="1:244" ht="15.95" customHeight="1">
      <c r="A46" s="194">
        <v>35</v>
      </c>
      <c r="B46" s="328" t="s">
        <v>94</v>
      </c>
      <c r="C46" s="330"/>
      <c r="D46" s="334"/>
      <c r="E46" s="330"/>
      <c r="F46" s="330">
        <v>150</v>
      </c>
      <c r="G46" s="341">
        <v>150</v>
      </c>
      <c r="H46" s="346">
        <v>6</v>
      </c>
      <c r="I46" s="191"/>
      <c r="J46" s="192"/>
      <c r="K46" s="314"/>
      <c r="L46" s="313"/>
      <c r="M46" s="192"/>
      <c r="N46" s="314"/>
      <c r="O46" s="313"/>
      <c r="P46" s="193"/>
      <c r="Q46" s="314"/>
      <c r="R46" s="313"/>
      <c r="S46" s="193"/>
      <c r="T46" s="192"/>
      <c r="U46" s="115"/>
      <c r="V46" s="115"/>
      <c r="W46" s="115"/>
      <c r="X46" s="191" t="s">
        <v>78</v>
      </c>
      <c r="Y46" s="323"/>
      <c r="Z46" s="234">
        <v>6</v>
      </c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</row>
    <row r="47" spans="1:244" ht="15.95" customHeight="1" thickBot="1">
      <c r="A47" s="251"/>
      <c r="B47" s="243" t="s">
        <v>42</v>
      </c>
      <c r="C47" s="331">
        <f t="shared" ref="C47:H47" si="2">SUM(C43:C46)</f>
        <v>12</v>
      </c>
      <c r="D47" s="331">
        <f t="shared" si="2"/>
        <v>15</v>
      </c>
      <c r="E47" s="331">
        <f t="shared" si="2"/>
        <v>27</v>
      </c>
      <c r="F47" s="331">
        <f t="shared" si="2"/>
        <v>273</v>
      </c>
      <c r="G47" s="331">
        <f t="shared" si="2"/>
        <v>300</v>
      </c>
      <c r="H47" s="331">
        <f t="shared" si="2"/>
        <v>12</v>
      </c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>
        <f t="shared" ref="U47:Z47" si="3">SUM(U43:U46)</f>
        <v>12</v>
      </c>
      <c r="V47" s="331">
        <f t="shared" si="3"/>
        <v>15</v>
      </c>
      <c r="W47" s="331">
        <f t="shared" si="3"/>
        <v>4</v>
      </c>
      <c r="X47" s="331">
        <f t="shared" si="3"/>
        <v>0</v>
      </c>
      <c r="Y47" s="331">
        <f t="shared" si="3"/>
        <v>0</v>
      </c>
      <c r="Z47" s="331">
        <f t="shared" si="3"/>
        <v>8</v>
      </c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</row>
    <row r="48" spans="1:244" s="60" customFormat="1" ht="15.95" customHeight="1" thickBot="1">
      <c r="A48" s="61" t="s">
        <v>30</v>
      </c>
      <c r="B48" s="62" t="s">
        <v>124</v>
      </c>
      <c r="C48" s="281"/>
      <c r="D48" s="335"/>
      <c r="E48" s="337"/>
      <c r="F48" s="337"/>
      <c r="G48" s="337"/>
      <c r="H48" s="347"/>
      <c r="I48" s="367"/>
      <c r="J48" s="365"/>
      <c r="K48" s="366"/>
      <c r="L48" s="364"/>
      <c r="M48" s="365"/>
      <c r="N48" s="366"/>
      <c r="O48" s="361"/>
      <c r="P48" s="362"/>
      <c r="Q48" s="363"/>
      <c r="R48" s="361"/>
      <c r="S48" s="362"/>
      <c r="T48" s="363"/>
      <c r="U48" s="368"/>
      <c r="V48" s="369"/>
      <c r="W48" s="363"/>
      <c r="X48" s="368"/>
      <c r="Y48" s="369"/>
      <c r="Z48" s="363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</row>
    <row r="49" spans="1:244" s="60" customFormat="1" ht="15.95" customHeight="1" thickBot="1">
      <c r="A49" s="194">
        <v>36</v>
      </c>
      <c r="B49" s="64" t="s">
        <v>31</v>
      </c>
      <c r="C49" s="277"/>
      <c r="D49" s="277">
        <v>15</v>
      </c>
      <c r="E49" s="282">
        <v>15</v>
      </c>
      <c r="F49" s="282">
        <v>35</v>
      </c>
      <c r="G49" s="352">
        <v>50</v>
      </c>
      <c r="H49" s="355">
        <v>2</v>
      </c>
      <c r="I49" s="289"/>
      <c r="J49" s="370">
        <v>15</v>
      </c>
      <c r="K49" s="371">
        <v>2</v>
      </c>
      <c r="L49" s="13"/>
      <c r="M49" s="109"/>
      <c r="N49" s="132"/>
      <c r="O49" s="358"/>
      <c r="P49" s="359"/>
      <c r="Q49" s="360"/>
      <c r="R49" s="19"/>
      <c r="S49" s="20"/>
      <c r="T49" s="374"/>
      <c r="U49" s="376"/>
      <c r="V49" s="377"/>
      <c r="W49" s="360"/>
      <c r="X49" s="376"/>
      <c r="Y49" s="377"/>
      <c r="Z49" s="360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</row>
    <row r="50" spans="1:244" s="60" customFormat="1" ht="15.95" customHeight="1" thickBot="1">
      <c r="A50" s="194">
        <v>37</v>
      </c>
      <c r="B50" s="65" t="s">
        <v>116</v>
      </c>
      <c r="C50" s="277"/>
      <c r="D50" s="277">
        <v>15</v>
      </c>
      <c r="E50" s="282">
        <v>15</v>
      </c>
      <c r="F50" s="282">
        <v>35</v>
      </c>
      <c r="G50" s="285">
        <v>50</v>
      </c>
      <c r="H50" s="418">
        <v>2</v>
      </c>
      <c r="I50" s="292"/>
      <c r="J50" s="109">
        <v>15</v>
      </c>
      <c r="K50" s="372">
        <v>2</v>
      </c>
      <c r="L50" s="13"/>
      <c r="M50" s="109"/>
      <c r="N50" s="132"/>
      <c r="O50" s="299"/>
      <c r="P50" s="20"/>
      <c r="Q50" s="24"/>
      <c r="R50" s="19"/>
      <c r="S50" s="20"/>
      <c r="T50" s="374"/>
      <c r="U50" s="304"/>
      <c r="V50" s="23"/>
      <c r="W50" s="24"/>
      <c r="X50" s="304"/>
      <c r="Y50" s="23"/>
      <c r="Z50" s="24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</row>
    <row r="51" spans="1:244" s="60" customFormat="1" ht="15.95" customHeight="1" thickBot="1">
      <c r="A51" s="194">
        <v>38</v>
      </c>
      <c r="B51" s="65" t="s">
        <v>33</v>
      </c>
      <c r="C51" s="277"/>
      <c r="D51" s="277">
        <v>15</v>
      </c>
      <c r="E51" s="282">
        <v>15</v>
      </c>
      <c r="F51" s="282">
        <v>35</v>
      </c>
      <c r="G51" s="285">
        <v>50</v>
      </c>
      <c r="H51" s="418">
        <v>2</v>
      </c>
      <c r="I51" s="292"/>
      <c r="J51" s="109">
        <v>15</v>
      </c>
      <c r="K51" s="372">
        <v>2</v>
      </c>
      <c r="L51" s="13"/>
      <c r="M51" s="109"/>
      <c r="N51" s="132"/>
      <c r="O51" s="299"/>
      <c r="P51" s="20"/>
      <c r="Q51" s="24"/>
      <c r="R51" s="19"/>
      <c r="S51" s="20"/>
      <c r="T51" s="374"/>
      <c r="U51" s="304"/>
      <c r="V51" s="23"/>
      <c r="W51" s="24"/>
      <c r="X51" s="304"/>
      <c r="Y51" s="23"/>
      <c r="Z51" s="24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</row>
    <row r="52" spans="1:244" s="60" customFormat="1" ht="15.95" customHeight="1" thickBot="1">
      <c r="A52" s="194">
        <v>39</v>
      </c>
      <c r="B52" s="65" t="s">
        <v>34</v>
      </c>
      <c r="C52" s="277"/>
      <c r="D52" s="277">
        <v>15</v>
      </c>
      <c r="E52" s="282">
        <v>15</v>
      </c>
      <c r="F52" s="282">
        <v>35</v>
      </c>
      <c r="G52" s="285">
        <v>50</v>
      </c>
      <c r="H52" s="418">
        <v>2</v>
      </c>
      <c r="I52" s="292"/>
      <c r="J52" s="109"/>
      <c r="K52" s="373"/>
      <c r="L52" s="13"/>
      <c r="M52" s="109">
        <v>15</v>
      </c>
      <c r="N52" s="288">
        <v>2</v>
      </c>
      <c r="O52" s="299"/>
      <c r="P52" s="20"/>
      <c r="Q52" s="24"/>
      <c r="R52" s="19"/>
      <c r="S52" s="20"/>
      <c r="T52" s="374"/>
      <c r="U52" s="304"/>
      <c r="V52" s="23"/>
      <c r="W52" s="24"/>
      <c r="X52" s="304"/>
      <c r="Y52" s="23"/>
      <c r="Z52" s="24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</row>
    <row r="53" spans="1:244" s="60" customFormat="1" ht="15.95" customHeight="1" thickBot="1">
      <c r="A53" s="194">
        <v>40</v>
      </c>
      <c r="B53" s="65" t="s">
        <v>35</v>
      </c>
      <c r="C53" s="277"/>
      <c r="D53" s="277">
        <v>15</v>
      </c>
      <c r="E53" s="282">
        <v>15</v>
      </c>
      <c r="F53" s="282">
        <v>35</v>
      </c>
      <c r="G53" s="285">
        <v>50</v>
      </c>
      <c r="H53" s="418">
        <v>2</v>
      </c>
      <c r="I53" s="292"/>
      <c r="J53" s="109"/>
      <c r="K53" s="373"/>
      <c r="L53" s="13"/>
      <c r="M53" s="109"/>
      <c r="N53" s="288"/>
      <c r="O53" s="299"/>
      <c r="P53" s="20"/>
      <c r="Q53" s="24"/>
      <c r="R53" s="19"/>
      <c r="S53" s="20"/>
      <c r="T53" s="374"/>
      <c r="U53" s="304"/>
      <c r="V53" s="23">
        <v>15</v>
      </c>
      <c r="W53" s="24">
        <v>2</v>
      </c>
      <c r="X53" s="304"/>
      <c r="Y53" s="23"/>
      <c r="Z53" s="24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</row>
    <row r="54" spans="1:244" s="60" customFormat="1" ht="15.95" customHeight="1" thickBot="1">
      <c r="A54" s="194">
        <v>41</v>
      </c>
      <c r="B54" s="64" t="s">
        <v>126</v>
      </c>
      <c r="C54" s="277"/>
      <c r="D54" s="277">
        <v>15</v>
      </c>
      <c r="E54" s="282">
        <v>15</v>
      </c>
      <c r="F54" s="282">
        <v>35</v>
      </c>
      <c r="G54" s="353">
        <v>50</v>
      </c>
      <c r="H54" s="355">
        <v>2</v>
      </c>
      <c r="I54" s="292"/>
      <c r="J54" s="109"/>
      <c r="K54" s="373"/>
      <c r="L54" s="13"/>
      <c r="M54" s="109"/>
      <c r="N54" s="132"/>
      <c r="O54" s="299"/>
      <c r="P54" s="20"/>
      <c r="Q54" s="306"/>
      <c r="R54" s="19"/>
      <c r="S54" s="20"/>
      <c r="T54" s="374"/>
      <c r="U54" s="304"/>
      <c r="V54" s="23"/>
      <c r="W54" s="24"/>
      <c r="X54" s="304"/>
      <c r="Y54" s="23">
        <v>15</v>
      </c>
      <c r="Z54" s="24">
        <v>2</v>
      </c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</row>
    <row r="55" spans="1:244" s="60" customFormat="1" ht="15.95" customHeight="1" thickBot="1">
      <c r="A55" s="194">
        <v>42</v>
      </c>
      <c r="B55" s="200" t="s">
        <v>57</v>
      </c>
      <c r="C55" s="277"/>
      <c r="D55" s="277">
        <v>15</v>
      </c>
      <c r="E55" s="282">
        <v>15</v>
      </c>
      <c r="F55" s="282">
        <v>35</v>
      </c>
      <c r="G55" s="340">
        <v>50</v>
      </c>
      <c r="H55" s="409">
        <v>2</v>
      </c>
      <c r="I55" s="290"/>
      <c r="J55" s="184"/>
      <c r="K55" s="312"/>
      <c r="L55" s="161"/>
      <c r="M55" s="184"/>
      <c r="N55" s="405"/>
      <c r="O55" s="318"/>
      <c r="P55" s="152">
        <v>15</v>
      </c>
      <c r="Q55" s="326">
        <v>2</v>
      </c>
      <c r="R55" s="149"/>
      <c r="S55" s="152"/>
      <c r="T55" s="410"/>
      <c r="U55" s="325"/>
      <c r="V55" s="156"/>
      <c r="W55" s="157"/>
      <c r="X55" s="325"/>
      <c r="Y55" s="156"/>
      <c r="Z55" s="157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</row>
    <row r="56" spans="1:244" s="60" customFormat="1" ht="15.95" customHeight="1" thickBot="1">
      <c r="A56" s="194">
        <v>43</v>
      </c>
      <c r="B56" s="200" t="s">
        <v>117</v>
      </c>
      <c r="C56" s="277"/>
      <c r="D56" s="277">
        <v>15</v>
      </c>
      <c r="E56" s="282">
        <v>15</v>
      </c>
      <c r="F56" s="282">
        <v>35</v>
      </c>
      <c r="G56" s="340">
        <v>50</v>
      </c>
      <c r="H56" s="409">
        <v>2</v>
      </c>
      <c r="I56" s="290"/>
      <c r="J56" s="184"/>
      <c r="K56" s="312"/>
      <c r="L56" s="161"/>
      <c r="M56" s="184"/>
      <c r="N56" s="405"/>
      <c r="O56" s="318"/>
      <c r="P56" s="152"/>
      <c r="Q56" s="326"/>
      <c r="R56" s="149"/>
      <c r="S56" s="152"/>
      <c r="T56" s="410"/>
      <c r="U56" s="325"/>
      <c r="V56" s="156">
        <v>15</v>
      </c>
      <c r="W56" s="157">
        <v>2</v>
      </c>
      <c r="X56" s="325"/>
      <c r="Y56" s="156"/>
      <c r="Z56" s="157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</row>
    <row r="57" spans="1:244" s="60" customFormat="1" ht="15.95" customHeight="1" thickBot="1">
      <c r="A57" s="194">
        <v>44</v>
      </c>
      <c r="B57" s="65" t="s">
        <v>32</v>
      </c>
      <c r="C57" s="277"/>
      <c r="D57" s="277">
        <v>15</v>
      </c>
      <c r="E57" s="282">
        <v>15</v>
      </c>
      <c r="F57" s="282">
        <v>35</v>
      </c>
      <c r="G57" s="285">
        <v>50</v>
      </c>
      <c r="H57" s="418">
        <v>2</v>
      </c>
      <c r="I57" s="292"/>
      <c r="J57" s="109"/>
      <c r="K57" s="373"/>
      <c r="L57" s="13"/>
      <c r="M57" s="109"/>
      <c r="N57" s="132"/>
      <c r="O57" s="299"/>
      <c r="P57" s="20">
        <v>15</v>
      </c>
      <c r="Q57" s="306">
        <v>2</v>
      </c>
      <c r="R57" s="19"/>
      <c r="S57" s="20"/>
      <c r="T57" s="374"/>
      <c r="U57" s="304"/>
      <c r="V57" s="23"/>
      <c r="W57" s="24"/>
      <c r="X57" s="304"/>
      <c r="Y57" s="23"/>
      <c r="Z57" s="24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</row>
    <row r="58" spans="1:244" s="60" customFormat="1" ht="15.95" customHeight="1" thickBot="1">
      <c r="A58" s="194">
        <v>45</v>
      </c>
      <c r="B58" s="114" t="s">
        <v>62</v>
      </c>
      <c r="C58" s="277"/>
      <c r="D58" s="277">
        <v>15</v>
      </c>
      <c r="E58" s="282">
        <v>15</v>
      </c>
      <c r="F58" s="282">
        <v>35</v>
      </c>
      <c r="G58" s="286">
        <v>50</v>
      </c>
      <c r="H58" s="357">
        <v>2</v>
      </c>
      <c r="I58" s="292"/>
      <c r="J58" s="109"/>
      <c r="K58" s="373"/>
      <c r="L58" s="13"/>
      <c r="M58" s="109"/>
      <c r="N58" s="132"/>
      <c r="O58" s="299"/>
      <c r="P58" s="20"/>
      <c r="Q58" s="24"/>
      <c r="R58" s="19"/>
      <c r="S58" s="20">
        <v>15</v>
      </c>
      <c r="T58" s="375">
        <v>2</v>
      </c>
      <c r="U58" s="304"/>
      <c r="V58" s="23"/>
      <c r="W58" s="24"/>
      <c r="X58" s="304"/>
      <c r="Y58" s="23"/>
      <c r="Z58" s="24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</row>
    <row r="59" spans="1:244" s="60" customFormat="1" ht="15.95" customHeight="1" thickBot="1">
      <c r="A59" s="255">
        <v>46</v>
      </c>
      <c r="B59" s="395" t="s">
        <v>105</v>
      </c>
      <c r="C59" s="277"/>
      <c r="D59" s="277">
        <v>15</v>
      </c>
      <c r="E59" s="282">
        <v>15</v>
      </c>
      <c r="F59" s="282">
        <v>35</v>
      </c>
      <c r="G59" s="285">
        <v>50</v>
      </c>
      <c r="H59" s="418">
        <v>2</v>
      </c>
      <c r="I59" s="292"/>
      <c r="J59" s="109"/>
      <c r="K59" s="373"/>
      <c r="L59" s="13"/>
      <c r="M59" s="109"/>
      <c r="N59" s="132"/>
      <c r="O59" s="299"/>
      <c r="P59" s="20"/>
      <c r="Q59" s="24"/>
      <c r="R59" s="19"/>
      <c r="S59" s="20">
        <v>15</v>
      </c>
      <c r="T59" s="375">
        <v>2</v>
      </c>
      <c r="U59" s="304"/>
      <c r="V59" s="23"/>
      <c r="W59" s="24"/>
      <c r="X59" s="304"/>
      <c r="Y59" s="23"/>
      <c r="Z59" s="24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</row>
    <row r="60" spans="1:244" s="60" customFormat="1" ht="15.95" customHeight="1" thickBot="1">
      <c r="A60" s="256">
        <v>47</v>
      </c>
      <c r="B60" s="395" t="s">
        <v>127</v>
      </c>
      <c r="C60" s="277"/>
      <c r="D60" s="277">
        <v>15</v>
      </c>
      <c r="E60" s="282">
        <v>15</v>
      </c>
      <c r="F60" s="282">
        <v>35</v>
      </c>
      <c r="G60" s="285">
        <v>50</v>
      </c>
      <c r="H60" s="418">
        <v>2</v>
      </c>
      <c r="I60" s="292"/>
      <c r="J60" s="109"/>
      <c r="K60" s="373"/>
      <c r="L60" s="13"/>
      <c r="M60" s="109">
        <v>15</v>
      </c>
      <c r="N60" s="132">
        <v>2</v>
      </c>
      <c r="O60" s="299"/>
      <c r="P60" s="20"/>
      <c r="Q60" s="24"/>
      <c r="R60" s="19"/>
      <c r="S60" s="20"/>
      <c r="T60" s="375"/>
      <c r="U60" s="304"/>
      <c r="V60" s="23"/>
      <c r="W60" s="24"/>
      <c r="X60" s="304"/>
      <c r="Y60" s="23"/>
      <c r="Z60" s="24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</row>
    <row r="61" spans="1:244" s="60" customFormat="1" ht="15.95" customHeight="1">
      <c r="A61" s="256">
        <v>48</v>
      </c>
      <c r="B61" s="395" t="s">
        <v>107</v>
      </c>
      <c r="C61" s="277"/>
      <c r="D61" s="277">
        <v>15</v>
      </c>
      <c r="E61" s="282">
        <v>15</v>
      </c>
      <c r="F61" s="282">
        <v>35</v>
      </c>
      <c r="G61" s="285">
        <v>50</v>
      </c>
      <c r="H61" s="418">
        <v>2</v>
      </c>
      <c r="I61" s="292"/>
      <c r="J61" s="109"/>
      <c r="K61" s="373"/>
      <c r="L61" s="13"/>
      <c r="M61" s="109"/>
      <c r="N61" s="132"/>
      <c r="O61" s="299"/>
      <c r="P61" s="20"/>
      <c r="Q61" s="24"/>
      <c r="R61" s="19"/>
      <c r="S61" s="20">
        <v>15</v>
      </c>
      <c r="T61" s="375">
        <v>2</v>
      </c>
      <c r="U61" s="304"/>
      <c r="V61" s="23"/>
      <c r="W61" s="24"/>
      <c r="X61" s="304"/>
      <c r="Y61" s="23"/>
      <c r="Z61" s="24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</row>
    <row r="62" spans="1:244" s="60" customFormat="1" ht="15.95" customHeight="1" thickBot="1">
      <c r="A62" s="256"/>
      <c r="B62" s="492" t="s">
        <v>42</v>
      </c>
      <c r="C62" s="481">
        <f>SUM(C49:C61)</f>
        <v>0</v>
      </c>
      <c r="D62" s="481">
        <f t="shared" ref="D62:Z62" si="4">SUM(D49:D61)</f>
        <v>195</v>
      </c>
      <c r="E62" s="481">
        <f t="shared" si="4"/>
        <v>195</v>
      </c>
      <c r="F62" s="481">
        <f t="shared" si="4"/>
        <v>455</v>
      </c>
      <c r="G62" s="481">
        <f t="shared" si="4"/>
        <v>650</v>
      </c>
      <c r="H62" s="481">
        <f t="shared" si="4"/>
        <v>26</v>
      </c>
      <c r="I62" s="481">
        <f t="shared" si="4"/>
        <v>0</v>
      </c>
      <c r="J62" s="481">
        <f t="shared" si="4"/>
        <v>45</v>
      </c>
      <c r="K62" s="481">
        <f t="shared" si="4"/>
        <v>6</v>
      </c>
      <c r="L62" s="481">
        <f t="shared" si="4"/>
        <v>0</v>
      </c>
      <c r="M62" s="481">
        <f t="shared" si="4"/>
        <v>30</v>
      </c>
      <c r="N62" s="481">
        <f t="shared" si="4"/>
        <v>4</v>
      </c>
      <c r="O62" s="481">
        <f t="shared" si="4"/>
        <v>0</v>
      </c>
      <c r="P62" s="481">
        <f t="shared" si="4"/>
        <v>30</v>
      </c>
      <c r="Q62" s="481">
        <f t="shared" si="4"/>
        <v>4</v>
      </c>
      <c r="R62" s="481">
        <f t="shared" si="4"/>
        <v>0</v>
      </c>
      <c r="S62" s="481">
        <f t="shared" si="4"/>
        <v>45</v>
      </c>
      <c r="T62" s="481">
        <f t="shared" si="4"/>
        <v>6</v>
      </c>
      <c r="U62" s="481">
        <f t="shared" si="4"/>
        <v>0</v>
      </c>
      <c r="V62" s="481">
        <f t="shared" si="4"/>
        <v>30</v>
      </c>
      <c r="W62" s="481">
        <f t="shared" si="4"/>
        <v>4</v>
      </c>
      <c r="X62" s="481">
        <f t="shared" si="4"/>
        <v>0</v>
      </c>
      <c r="Y62" s="481">
        <f t="shared" si="4"/>
        <v>15</v>
      </c>
      <c r="Z62" s="481">
        <f t="shared" si="4"/>
        <v>2</v>
      </c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</row>
    <row r="63" spans="1:244" s="66" customFormat="1" ht="15.95" customHeight="1" thickTop="1" thickBot="1">
      <c r="A63" s="491" t="s">
        <v>36</v>
      </c>
      <c r="B63" s="498" t="s">
        <v>37</v>
      </c>
      <c r="C63" s="499"/>
      <c r="D63" s="499"/>
      <c r="E63" s="499"/>
      <c r="F63" s="499"/>
      <c r="G63" s="499"/>
      <c r="H63" s="500"/>
      <c r="I63" s="483"/>
      <c r="J63" s="483"/>
      <c r="K63" s="484"/>
      <c r="L63" s="483"/>
      <c r="M63" s="483"/>
      <c r="N63" s="485"/>
      <c r="O63" s="486"/>
      <c r="P63" s="487"/>
      <c r="Q63" s="488"/>
      <c r="R63" s="483"/>
      <c r="S63" s="487"/>
      <c r="T63" s="484"/>
      <c r="U63" s="483"/>
      <c r="V63" s="487"/>
      <c r="W63" s="484"/>
      <c r="X63" s="483"/>
      <c r="Y63" s="487"/>
      <c r="Z63" s="484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</row>
    <row r="64" spans="1:244" s="2" customFormat="1" ht="15.95" customHeight="1" thickBot="1">
      <c r="A64" s="144">
        <v>49</v>
      </c>
      <c r="B64" s="493" t="s">
        <v>38</v>
      </c>
      <c r="C64" s="494">
        <v>27</v>
      </c>
      <c r="D64" s="494"/>
      <c r="E64" s="495">
        <v>27</v>
      </c>
      <c r="F64" s="496">
        <v>63</v>
      </c>
      <c r="G64" s="497">
        <v>90</v>
      </c>
      <c r="H64" s="40">
        <v>3</v>
      </c>
      <c r="I64" s="41">
        <v>18</v>
      </c>
      <c r="J64" s="42"/>
      <c r="K64" s="180">
        <v>2</v>
      </c>
      <c r="L64" s="41"/>
      <c r="M64" s="42"/>
      <c r="N64" s="43"/>
      <c r="O64" s="471"/>
      <c r="P64" s="42"/>
      <c r="Q64" s="482"/>
      <c r="R64" s="41">
        <v>9</v>
      </c>
      <c r="S64" s="42"/>
      <c r="T64" s="43">
        <v>1</v>
      </c>
      <c r="U64" s="44"/>
      <c r="V64" s="45"/>
      <c r="W64" s="43"/>
      <c r="X64" s="44"/>
      <c r="Y64" s="45"/>
      <c r="Z64" s="43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</row>
    <row r="65" spans="1:244" s="67" customFormat="1" ht="15.95" customHeight="1">
      <c r="A65" s="190">
        <v>50</v>
      </c>
      <c r="B65" s="464" t="s">
        <v>39</v>
      </c>
      <c r="C65" s="467">
        <v>9</v>
      </c>
      <c r="D65" s="467">
        <v>36</v>
      </c>
      <c r="E65" s="470">
        <v>45</v>
      </c>
      <c r="F65" s="469">
        <v>55</v>
      </c>
      <c r="G65" s="230">
        <v>100</v>
      </c>
      <c r="H65" s="17">
        <v>4</v>
      </c>
      <c r="I65" s="19"/>
      <c r="J65" s="20"/>
      <c r="K65" s="10"/>
      <c r="L65" s="19"/>
      <c r="M65" s="20"/>
      <c r="N65" s="56"/>
      <c r="O65" s="432"/>
      <c r="P65" s="20">
        <v>12</v>
      </c>
      <c r="Q65" s="474">
        <v>1</v>
      </c>
      <c r="R65" s="29"/>
      <c r="S65" s="30">
        <v>12</v>
      </c>
      <c r="T65" s="31">
        <v>1</v>
      </c>
      <c r="U65" s="33">
        <v>9</v>
      </c>
      <c r="V65" s="34">
        <v>12</v>
      </c>
      <c r="W65" s="31">
        <v>2</v>
      </c>
      <c r="X65" s="33"/>
      <c r="Y65" s="34"/>
      <c r="Z65" s="31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6"/>
      <c r="DL65" s="176"/>
      <c r="DM65" s="176"/>
      <c r="DN65" s="176"/>
      <c r="DO65" s="176"/>
      <c r="DP65" s="176"/>
      <c r="DQ65" s="176"/>
      <c r="DR65" s="176"/>
      <c r="DS65" s="176"/>
      <c r="DT65" s="176"/>
      <c r="DU65" s="176"/>
      <c r="DV65" s="176"/>
      <c r="DW65" s="176"/>
      <c r="DX65" s="176"/>
      <c r="DY65" s="176"/>
      <c r="DZ65" s="176"/>
      <c r="EA65" s="176"/>
      <c r="EB65" s="176"/>
      <c r="EC65" s="176"/>
      <c r="ED65" s="176"/>
      <c r="EE65" s="176"/>
      <c r="EF65" s="176"/>
      <c r="EG65" s="176"/>
      <c r="EH65" s="176"/>
      <c r="EI65" s="176"/>
      <c r="EJ65" s="176"/>
      <c r="EK65" s="176"/>
      <c r="EL65" s="176"/>
      <c r="EM65" s="176"/>
      <c r="EN65" s="176"/>
      <c r="EO65" s="176"/>
      <c r="EP65" s="176"/>
      <c r="EQ65" s="176"/>
      <c r="ER65" s="176"/>
      <c r="ES65" s="176"/>
      <c r="ET65" s="176"/>
      <c r="EU65" s="176"/>
      <c r="EV65" s="176"/>
      <c r="EW65" s="176"/>
      <c r="EX65" s="176"/>
      <c r="EY65" s="176"/>
      <c r="EZ65" s="176"/>
      <c r="FA65" s="176"/>
      <c r="FB65" s="176"/>
      <c r="FC65" s="176"/>
      <c r="FD65" s="176"/>
      <c r="FE65" s="176"/>
      <c r="FF65" s="176"/>
      <c r="FG65" s="176"/>
      <c r="FH65" s="176"/>
      <c r="FI65" s="176"/>
      <c r="FJ65" s="176"/>
      <c r="FK65" s="176"/>
      <c r="FL65" s="176"/>
      <c r="FM65" s="176"/>
      <c r="FN65" s="176"/>
      <c r="FO65" s="176"/>
      <c r="FP65" s="176"/>
      <c r="FQ65" s="176"/>
      <c r="FR65" s="176"/>
      <c r="FS65" s="176"/>
      <c r="FT65" s="176"/>
      <c r="FU65" s="176"/>
      <c r="FV65" s="176"/>
      <c r="FW65" s="176"/>
      <c r="FX65" s="176"/>
      <c r="FY65" s="176"/>
      <c r="FZ65" s="176"/>
      <c r="GA65" s="176"/>
      <c r="GB65" s="176"/>
      <c r="GC65" s="176"/>
      <c r="GD65" s="176"/>
      <c r="GE65" s="176"/>
      <c r="GF65" s="176"/>
      <c r="GG65" s="176"/>
      <c r="GH65" s="176"/>
      <c r="GI65" s="176"/>
      <c r="GJ65" s="176"/>
      <c r="GK65" s="176"/>
      <c r="GL65" s="176"/>
      <c r="GM65" s="176"/>
      <c r="GN65" s="176"/>
      <c r="GO65" s="176"/>
      <c r="GP65" s="176"/>
      <c r="GQ65" s="176"/>
      <c r="GR65" s="176"/>
      <c r="GS65" s="176"/>
      <c r="GT65" s="176"/>
      <c r="GU65" s="176"/>
      <c r="GV65" s="176"/>
      <c r="GW65" s="176"/>
      <c r="GX65" s="176"/>
      <c r="GY65" s="176"/>
      <c r="GZ65" s="176"/>
      <c r="HA65" s="176"/>
      <c r="HB65" s="176"/>
      <c r="HC65" s="176"/>
      <c r="HD65" s="176"/>
      <c r="HE65" s="176"/>
      <c r="HF65" s="176"/>
      <c r="HG65" s="176"/>
      <c r="HH65" s="176"/>
      <c r="HI65" s="176"/>
      <c r="HJ65" s="176"/>
      <c r="HK65" s="176"/>
      <c r="HL65" s="176"/>
      <c r="HM65" s="176"/>
      <c r="HN65" s="176"/>
      <c r="HO65" s="176"/>
      <c r="HP65" s="176"/>
      <c r="HQ65" s="176"/>
      <c r="HR65" s="176"/>
      <c r="HS65" s="176"/>
      <c r="HT65" s="176"/>
      <c r="HU65" s="176"/>
      <c r="HV65" s="176"/>
      <c r="HW65" s="176"/>
      <c r="HX65" s="176"/>
      <c r="HY65" s="176"/>
      <c r="HZ65" s="176"/>
      <c r="IA65" s="176"/>
      <c r="IB65" s="176"/>
      <c r="IC65" s="176"/>
      <c r="ID65" s="176"/>
      <c r="IE65" s="176"/>
      <c r="IF65" s="176"/>
      <c r="IG65" s="176"/>
      <c r="IH65" s="176"/>
      <c r="II65" s="176"/>
      <c r="IJ65" s="176"/>
    </row>
    <row r="66" spans="1:244" s="227" customFormat="1" ht="15.95" customHeight="1">
      <c r="A66" s="144">
        <v>51</v>
      </c>
      <c r="B66" s="464" t="s">
        <v>128</v>
      </c>
      <c r="C66" s="257">
        <v>30</v>
      </c>
      <c r="D66" s="257">
        <v>60</v>
      </c>
      <c r="E66" s="440">
        <v>90</v>
      </c>
      <c r="F66" s="440">
        <v>90</v>
      </c>
      <c r="G66" s="440">
        <v>180</v>
      </c>
      <c r="H66" s="461">
        <v>6</v>
      </c>
      <c r="I66" s="434"/>
      <c r="J66" s="201"/>
      <c r="K66" s="198"/>
      <c r="L66" s="378"/>
      <c r="M66" s="202"/>
      <c r="N66" s="472"/>
      <c r="O66" s="431"/>
      <c r="P66" s="202"/>
      <c r="Q66" s="475"/>
      <c r="R66" s="203">
        <v>10</v>
      </c>
      <c r="S66" s="204">
        <v>20</v>
      </c>
      <c r="T66" s="479">
        <v>2</v>
      </c>
      <c r="U66" s="203">
        <v>10</v>
      </c>
      <c r="V66" s="204">
        <v>20</v>
      </c>
      <c r="W66" s="479">
        <v>2</v>
      </c>
      <c r="X66" s="203">
        <v>10</v>
      </c>
      <c r="Y66" s="204">
        <v>20</v>
      </c>
      <c r="Z66" s="31">
        <v>2</v>
      </c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174"/>
      <c r="FI66" s="174"/>
      <c r="FJ66" s="174"/>
      <c r="FK66" s="174"/>
      <c r="FL66" s="174"/>
      <c r="FM66" s="174"/>
      <c r="FN66" s="174"/>
      <c r="FO66" s="174"/>
      <c r="FP66" s="174"/>
      <c r="FQ66" s="174"/>
      <c r="FR66" s="174"/>
      <c r="FS66" s="174"/>
      <c r="FT66" s="174"/>
      <c r="FU66" s="174"/>
      <c r="FV66" s="174"/>
      <c r="FW66" s="174"/>
      <c r="FX66" s="174"/>
      <c r="FY66" s="174"/>
      <c r="FZ66" s="174"/>
      <c r="GA66" s="174"/>
      <c r="GB66" s="174"/>
      <c r="GC66" s="174"/>
      <c r="GD66" s="174"/>
      <c r="GE66" s="174"/>
      <c r="GF66" s="174"/>
      <c r="GG66" s="174"/>
      <c r="GH66" s="174"/>
      <c r="GI66" s="174"/>
      <c r="GJ66" s="174"/>
      <c r="GK66" s="174"/>
      <c r="GL66" s="174"/>
      <c r="GM66" s="174"/>
      <c r="GN66" s="174"/>
      <c r="GO66" s="174"/>
      <c r="GP66" s="174"/>
      <c r="GQ66" s="174"/>
      <c r="GR66" s="174"/>
      <c r="GS66" s="174"/>
      <c r="GT66" s="174"/>
      <c r="GU66" s="174"/>
      <c r="GV66" s="174"/>
      <c r="GW66" s="174"/>
      <c r="GX66" s="174"/>
      <c r="GY66" s="174"/>
      <c r="GZ66" s="174"/>
      <c r="HA66" s="174"/>
      <c r="HB66" s="174"/>
      <c r="HC66" s="174"/>
      <c r="HD66" s="174"/>
      <c r="HE66" s="174"/>
      <c r="HF66" s="174"/>
      <c r="HG66" s="174"/>
      <c r="HH66" s="174"/>
      <c r="HI66" s="174"/>
      <c r="HJ66" s="174"/>
      <c r="HK66" s="174"/>
      <c r="HL66" s="174"/>
      <c r="HM66" s="174"/>
      <c r="HN66" s="174"/>
      <c r="HO66" s="174"/>
      <c r="HP66" s="174"/>
      <c r="HQ66" s="174"/>
      <c r="HR66" s="174"/>
      <c r="HS66" s="174"/>
      <c r="HT66" s="174"/>
      <c r="HU66" s="174"/>
      <c r="HV66" s="174"/>
      <c r="HW66" s="174"/>
      <c r="HX66" s="174"/>
      <c r="HY66" s="174"/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</row>
    <row r="67" spans="1:244" s="227" customFormat="1" ht="15.95" customHeight="1">
      <c r="A67" s="251"/>
      <c r="B67" s="465" t="s">
        <v>123</v>
      </c>
      <c r="C67" s="230"/>
      <c r="D67" s="230"/>
      <c r="E67" s="443"/>
      <c r="F67" s="443">
        <v>50</v>
      </c>
      <c r="G67" s="443"/>
      <c r="H67" s="462">
        <v>2</v>
      </c>
      <c r="I67" s="435"/>
      <c r="J67" s="414"/>
      <c r="K67" s="10"/>
      <c r="L67" s="195"/>
      <c r="M67" s="115"/>
      <c r="N67" s="196"/>
      <c r="O67" s="432"/>
      <c r="P67" s="115"/>
      <c r="Q67" s="474"/>
      <c r="R67" s="428"/>
      <c r="S67" s="415"/>
      <c r="T67" s="480"/>
      <c r="U67" s="428"/>
      <c r="V67" s="415"/>
      <c r="W67" s="480"/>
      <c r="X67" s="428"/>
      <c r="Y67" s="415" t="s">
        <v>80</v>
      </c>
      <c r="Z67" s="21">
        <v>2</v>
      </c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  <c r="EN67" s="174"/>
      <c r="EO67" s="174"/>
      <c r="EP67" s="174"/>
      <c r="EQ67" s="174"/>
      <c r="ER67" s="174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174"/>
      <c r="FI67" s="174"/>
      <c r="FJ67" s="174"/>
      <c r="FK67" s="174"/>
      <c r="FL67" s="174"/>
      <c r="FM67" s="174"/>
      <c r="FN67" s="174"/>
      <c r="FO67" s="174"/>
      <c r="FP67" s="174"/>
      <c r="FQ67" s="174"/>
      <c r="FR67" s="174"/>
      <c r="FS67" s="174"/>
      <c r="FT67" s="174"/>
      <c r="FU67" s="174"/>
      <c r="FV67" s="174"/>
      <c r="FW67" s="174"/>
      <c r="FX67" s="174"/>
      <c r="FY67" s="174"/>
      <c r="FZ67" s="174"/>
      <c r="GA67" s="174"/>
      <c r="GB67" s="174"/>
      <c r="GC67" s="174"/>
      <c r="GD67" s="174"/>
      <c r="GE67" s="174"/>
      <c r="GF67" s="174"/>
      <c r="GG67" s="174"/>
      <c r="GH67" s="174"/>
      <c r="GI67" s="174"/>
      <c r="GJ67" s="174"/>
      <c r="GK67" s="174"/>
      <c r="GL67" s="174"/>
      <c r="GM67" s="174"/>
      <c r="GN67" s="174"/>
      <c r="GO67" s="174"/>
      <c r="GP67" s="174"/>
      <c r="GQ67" s="174"/>
      <c r="GR67" s="174"/>
      <c r="GS67" s="174"/>
      <c r="GT67" s="174"/>
      <c r="GU67" s="174"/>
      <c r="GV67" s="174"/>
      <c r="GW67" s="174"/>
      <c r="GX67" s="174"/>
      <c r="GY67" s="174"/>
      <c r="GZ67" s="174"/>
      <c r="HA67" s="174"/>
      <c r="HB67" s="174"/>
      <c r="HC67" s="174"/>
      <c r="HD67" s="174"/>
      <c r="HE67" s="174"/>
      <c r="HF67" s="174"/>
      <c r="HG67" s="174"/>
      <c r="HH67" s="174"/>
      <c r="HI67" s="174"/>
      <c r="HJ67" s="174"/>
      <c r="HK67" s="174"/>
      <c r="HL67" s="174"/>
      <c r="HM67" s="174"/>
      <c r="HN67" s="174"/>
      <c r="HO67" s="174"/>
      <c r="HP67" s="174"/>
      <c r="HQ67" s="174"/>
      <c r="HR67" s="174"/>
      <c r="HS67" s="174"/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</row>
    <row r="68" spans="1:244" s="227" customFormat="1" ht="15.95" customHeight="1" thickBot="1">
      <c r="A68" s="251"/>
      <c r="B68" s="466" t="s">
        <v>42</v>
      </c>
      <c r="C68" s="468">
        <f>SUM(C64:C67)</f>
        <v>66</v>
      </c>
      <c r="D68" s="468">
        <f t="shared" ref="D68:Z68" si="5">SUM(D64:D67)</f>
        <v>96</v>
      </c>
      <c r="E68" s="463">
        <f t="shared" si="5"/>
        <v>162</v>
      </c>
      <c r="F68" s="463">
        <f>SUM(F64:F67)</f>
        <v>258</v>
      </c>
      <c r="G68" s="463">
        <f t="shared" si="5"/>
        <v>370</v>
      </c>
      <c r="H68" s="463">
        <f t="shared" si="5"/>
        <v>15</v>
      </c>
      <c r="I68" s="430">
        <f t="shared" si="5"/>
        <v>18</v>
      </c>
      <c r="J68" s="413">
        <f t="shared" si="5"/>
        <v>0</v>
      </c>
      <c r="K68" s="460">
        <f t="shared" si="5"/>
        <v>2</v>
      </c>
      <c r="L68" s="430">
        <f t="shared" si="5"/>
        <v>0</v>
      </c>
      <c r="M68" s="413">
        <f t="shared" si="5"/>
        <v>0</v>
      </c>
      <c r="N68" s="460">
        <f t="shared" si="5"/>
        <v>0</v>
      </c>
      <c r="O68" s="430">
        <f t="shared" si="5"/>
        <v>0</v>
      </c>
      <c r="P68" s="413">
        <f t="shared" si="5"/>
        <v>12</v>
      </c>
      <c r="Q68" s="460">
        <f t="shared" si="5"/>
        <v>1</v>
      </c>
      <c r="R68" s="430">
        <f t="shared" si="5"/>
        <v>19</v>
      </c>
      <c r="S68" s="413">
        <f t="shared" si="5"/>
        <v>32</v>
      </c>
      <c r="T68" s="460">
        <f t="shared" si="5"/>
        <v>4</v>
      </c>
      <c r="U68" s="430">
        <f t="shared" si="5"/>
        <v>19</v>
      </c>
      <c r="V68" s="413">
        <f t="shared" si="5"/>
        <v>32</v>
      </c>
      <c r="W68" s="460">
        <f t="shared" si="5"/>
        <v>4</v>
      </c>
      <c r="X68" s="430">
        <f t="shared" si="5"/>
        <v>10</v>
      </c>
      <c r="Y68" s="413">
        <f t="shared" si="5"/>
        <v>20</v>
      </c>
      <c r="Z68" s="460">
        <f t="shared" si="5"/>
        <v>4</v>
      </c>
      <c r="AA68" s="174"/>
      <c r="AB68" s="489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74"/>
      <c r="FI68" s="174"/>
      <c r="FJ68" s="174"/>
      <c r="FK68" s="174"/>
      <c r="FL68" s="174"/>
      <c r="FM68" s="174"/>
      <c r="FN68" s="174"/>
      <c r="FO68" s="174"/>
      <c r="FP68" s="174"/>
      <c r="FQ68" s="174"/>
      <c r="FR68" s="174"/>
      <c r="FS68" s="174"/>
      <c r="FT68" s="174"/>
      <c r="FU68" s="174"/>
      <c r="FV68" s="174"/>
      <c r="FW68" s="174"/>
      <c r="FX68" s="174"/>
      <c r="FY68" s="174"/>
      <c r="FZ68" s="174"/>
      <c r="GA68" s="174"/>
      <c r="GB68" s="174"/>
      <c r="GC68" s="174"/>
      <c r="GD68" s="174"/>
      <c r="GE68" s="174"/>
      <c r="GF68" s="174"/>
      <c r="GG68" s="174"/>
      <c r="GH68" s="174"/>
      <c r="GI68" s="174"/>
      <c r="GJ68" s="174"/>
      <c r="GK68" s="174"/>
      <c r="GL68" s="174"/>
      <c r="GM68" s="174"/>
      <c r="GN68" s="174"/>
      <c r="GO68" s="174"/>
      <c r="GP68" s="174"/>
      <c r="GQ68" s="174"/>
      <c r="GR68" s="174"/>
      <c r="GS68" s="174"/>
      <c r="GT68" s="174"/>
      <c r="GU68" s="174"/>
      <c r="GV68" s="174"/>
      <c r="GW68" s="174"/>
      <c r="GX68" s="174"/>
      <c r="GY68" s="174"/>
      <c r="GZ68" s="174"/>
      <c r="HA68" s="174"/>
      <c r="HB68" s="174"/>
      <c r="HC68" s="174"/>
      <c r="HD68" s="174"/>
      <c r="HE68" s="174"/>
      <c r="HF68" s="174"/>
      <c r="HG68" s="174"/>
      <c r="HH68" s="174"/>
      <c r="HI68" s="174"/>
      <c r="HJ68" s="174"/>
      <c r="HK68" s="174"/>
      <c r="HL68" s="174"/>
      <c r="HM68" s="174"/>
      <c r="HN68" s="174"/>
      <c r="HO68" s="174"/>
      <c r="HP68" s="174"/>
      <c r="HQ68" s="174"/>
      <c r="HR68" s="174"/>
      <c r="HS68" s="174"/>
      <c r="HT68" s="174"/>
      <c r="HU68" s="174"/>
      <c r="HV68" s="174"/>
      <c r="HW68" s="174"/>
      <c r="HX68" s="174"/>
      <c r="HY68" s="174"/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</row>
    <row r="69" spans="1:244" s="36" customFormat="1" ht="15.95" customHeight="1" thickBot="1">
      <c r="A69" s="417" t="s">
        <v>40</v>
      </c>
      <c r="B69" s="271" t="s">
        <v>41</v>
      </c>
      <c r="C69" s="266"/>
      <c r="D69" s="266"/>
      <c r="E69" s="266"/>
      <c r="F69" s="266"/>
      <c r="G69" s="267"/>
      <c r="H69" s="272"/>
      <c r="I69" s="268"/>
      <c r="J69" s="268"/>
      <c r="K69" s="478"/>
      <c r="L69" s="268"/>
      <c r="M69" s="268"/>
      <c r="N69" s="269"/>
      <c r="O69" s="268"/>
      <c r="P69" s="268"/>
      <c r="Q69" s="270"/>
      <c r="R69" s="268"/>
      <c r="S69" s="268"/>
      <c r="T69" s="270"/>
      <c r="U69" s="268"/>
      <c r="V69" s="268"/>
      <c r="W69" s="270"/>
      <c r="X69" s="268"/>
      <c r="Y69" s="268"/>
      <c r="Z69" s="270"/>
      <c r="AA69" s="128"/>
      <c r="AB69" s="490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</row>
    <row r="70" spans="1:244" s="36" customFormat="1" ht="34.15" customHeight="1">
      <c r="A70" s="212">
        <v>52</v>
      </c>
      <c r="B70" s="400" t="s">
        <v>68</v>
      </c>
      <c r="C70" s="467">
        <v>6</v>
      </c>
      <c r="D70" s="458">
        <v>18</v>
      </c>
      <c r="E70" s="282">
        <v>24</v>
      </c>
      <c r="F70" s="282">
        <v>36</v>
      </c>
      <c r="G70" s="17">
        <v>60</v>
      </c>
      <c r="H70" s="416">
        <v>2</v>
      </c>
      <c r="I70" s="92"/>
      <c r="J70" s="20"/>
      <c r="K70" s="55"/>
      <c r="L70" s="19">
        <v>6</v>
      </c>
      <c r="M70" s="20">
        <v>18</v>
      </c>
      <c r="N70" s="55">
        <v>2</v>
      </c>
      <c r="O70" s="19"/>
      <c r="P70" s="20"/>
      <c r="Q70" s="55"/>
      <c r="R70" s="19"/>
      <c r="S70" s="20"/>
      <c r="T70" s="55"/>
      <c r="U70" s="19"/>
      <c r="V70" s="20"/>
      <c r="W70" s="55"/>
      <c r="X70" s="19"/>
      <c r="Y70" s="20"/>
      <c r="Z70" s="55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  <c r="GJ70" s="128"/>
      <c r="GK70" s="128"/>
      <c r="GL70" s="128"/>
      <c r="GM70" s="128"/>
      <c r="GN70" s="128"/>
      <c r="GO70" s="128"/>
      <c r="GP70" s="128"/>
      <c r="GQ70" s="128"/>
      <c r="GR70" s="128"/>
      <c r="GS70" s="128"/>
      <c r="GT70" s="128"/>
      <c r="GU70" s="128"/>
      <c r="GV70" s="128"/>
      <c r="GW70" s="128"/>
      <c r="GX70" s="128"/>
      <c r="GY70" s="128"/>
      <c r="GZ70" s="128"/>
      <c r="HA70" s="128"/>
      <c r="HB70" s="128"/>
      <c r="HC70" s="128"/>
      <c r="HD70" s="128"/>
      <c r="HE70" s="128"/>
      <c r="HF70" s="128"/>
      <c r="HG70" s="128"/>
      <c r="HH70" s="128"/>
      <c r="HI70" s="128"/>
      <c r="HJ70" s="128"/>
      <c r="HK70" s="128"/>
      <c r="HL70" s="128"/>
      <c r="HM70" s="128"/>
      <c r="HN70" s="128"/>
      <c r="HO70" s="128"/>
      <c r="HP70" s="128"/>
      <c r="HQ70" s="128"/>
      <c r="HR70" s="128"/>
      <c r="HS70" s="128"/>
      <c r="HT70" s="128"/>
      <c r="HU70" s="128"/>
      <c r="HV70" s="128"/>
      <c r="HW70" s="128"/>
      <c r="HX70" s="128"/>
      <c r="HY70" s="128"/>
      <c r="HZ70" s="128"/>
      <c r="IA70" s="128"/>
      <c r="IB70" s="128"/>
      <c r="IC70" s="128"/>
      <c r="ID70" s="128"/>
      <c r="IE70" s="128"/>
      <c r="IF70" s="128"/>
      <c r="IG70" s="128"/>
      <c r="IH70" s="128"/>
      <c r="II70" s="128"/>
      <c r="IJ70" s="128"/>
    </row>
    <row r="71" spans="1:244" s="60" customFormat="1" ht="24" customHeight="1">
      <c r="A71" s="194">
        <v>53</v>
      </c>
      <c r="B71" s="64" t="s">
        <v>110</v>
      </c>
      <c r="C71" s="39"/>
      <c r="D71" s="39">
        <v>60</v>
      </c>
      <c r="E71" s="39">
        <v>60</v>
      </c>
      <c r="F71" s="39">
        <v>30</v>
      </c>
      <c r="G71" s="39">
        <v>90</v>
      </c>
      <c r="H71" s="239">
        <v>3</v>
      </c>
      <c r="I71" s="41"/>
      <c r="J71" s="68"/>
      <c r="K71" s="69"/>
      <c r="L71" s="19"/>
      <c r="M71" s="68"/>
      <c r="N71" s="69"/>
      <c r="O71" s="19"/>
      <c r="P71" s="42">
        <v>60</v>
      </c>
      <c r="Q71" s="171">
        <v>3</v>
      </c>
      <c r="R71" s="19"/>
      <c r="S71" s="42"/>
      <c r="T71" s="69"/>
      <c r="U71" s="19"/>
      <c r="V71" s="42"/>
      <c r="W71" s="69"/>
      <c r="X71" s="41"/>
      <c r="Y71" s="42"/>
      <c r="Z71" s="69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128"/>
      <c r="HT71" s="128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</row>
    <row r="72" spans="1:244" s="60" customFormat="1" ht="33" customHeight="1" thickBot="1">
      <c r="A72" s="144">
        <v>54</v>
      </c>
      <c r="B72" s="65" t="s">
        <v>102</v>
      </c>
      <c r="C72" s="94"/>
      <c r="D72" s="94">
        <v>600</v>
      </c>
      <c r="E72" s="94">
        <v>600</v>
      </c>
      <c r="F72" s="94"/>
      <c r="G72" s="94">
        <v>600</v>
      </c>
      <c r="H72" s="35">
        <v>20</v>
      </c>
      <c r="I72" s="19"/>
      <c r="J72" s="54"/>
      <c r="K72" s="477"/>
      <c r="L72" s="473"/>
      <c r="M72" s="54" t="s">
        <v>78</v>
      </c>
      <c r="N72" s="477">
        <v>5</v>
      </c>
      <c r="O72" s="473"/>
      <c r="P72" s="20" t="s">
        <v>81</v>
      </c>
      <c r="Q72" s="476">
        <v>6</v>
      </c>
      <c r="R72" s="473"/>
      <c r="S72" s="20" t="s">
        <v>78</v>
      </c>
      <c r="T72" s="477">
        <v>5</v>
      </c>
      <c r="U72" s="473"/>
      <c r="V72" s="20" t="s">
        <v>82</v>
      </c>
      <c r="W72" s="476">
        <v>4</v>
      </c>
      <c r="X72" s="19"/>
      <c r="Y72" s="20"/>
      <c r="Z72" s="55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128"/>
      <c r="HT72" s="128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</row>
    <row r="73" spans="1:244" s="60" customFormat="1" ht="15.95" customHeight="1" thickBot="1">
      <c r="A73" s="112"/>
      <c r="B73" s="113" t="s">
        <v>42</v>
      </c>
      <c r="C73" s="126">
        <f>C17+C41+C47+C62+C68+C71</f>
        <v>324</v>
      </c>
      <c r="D73" s="126">
        <f>D17+D41+D47+D62+D68+D71</f>
        <v>666</v>
      </c>
      <c r="E73" s="126">
        <f>E17+E41+E47+E62+E68+E70+E71</f>
        <v>1014</v>
      </c>
      <c r="F73" s="126">
        <f>F17+F41+F47+F62+F68+F71</f>
        <v>2080</v>
      </c>
      <c r="G73" s="126">
        <f>G17+G41+G47+G62+G68+G71</f>
        <v>3020</v>
      </c>
      <c r="H73" s="126">
        <f>H17+H41+H47+H62+H68+H70+H71+H72</f>
        <v>142</v>
      </c>
      <c r="I73" s="126">
        <f>I17+I41+I47+I62+I68+I70+I71+I72</f>
        <v>75</v>
      </c>
      <c r="J73" s="126">
        <f>J17+J41+J47+J62+J68+J70+J71+J72</f>
        <v>132</v>
      </c>
      <c r="K73" s="126">
        <f>K17+K41+K47+K62+K68+K70+K71+K72</f>
        <v>24</v>
      </c>
      <c r="L73" s="126">
        <f>L17+L41+L47+L62+L68+L70+L71+L72</f>
        <v>66</v>
      </c>
      <c r="M73" s="126">
        <f>M17+M41+M47+M62+M68+M70+M71</f>
        <v>102</v>
      </c>
      <c r="N73" s="126">
        <f>N17+N41+N47+N62+N68+N70+N71+N72</f>
        <v>25</v>
      </c>
      <c r="O73" s="126">
        <f>O17+O41+O47+O62+O68+O70+O71+O72</f>
        <v>45</v>
      </c>
      <c r="P73" s="126">
        <f>P17+P41+P47+P62+P68+P70+P71</f>
        <v>153</v>
      </c>
      <c r="Q73" s="126">
        <f>Q17+Q41+Q47+Q62+Q68+Q70+Q71+Q72</f>
        <v>25</v>
      </c>
      <c r="R73" s="126">
        <f>R17+R41+R47+R62+R68+R70+R71+R72</f>
        <v>49</v>
      </c>
      <c r="S73" s="126">
        <f>S17+S41+S47+S62+S68+S70+S71</f>
        <v>122</v>
      </c>
      <c r="T73" s="126">
        <f>T17+T41+T47+T62+T68+T70+T71+T72</f>
        <v>24</v>
      </c>
      <c r="U73" s="126">
        <f>U17+U41+U47+U62+U68+U70+U71+U72</f>
        <v>55</v>
      </c>
      <c r="V73" s="126">
        <f>V17+V41+V47+V62+V68+V70+V71</f>
        <v>107</v>
      </c>
      <c r="W73" s="126">
        <f>W17+W41+W47+W62+W68+W70+W71+W72</f>
        <v>22</v>
      </c>
      <c r="X73" s="126">
        <f>X17+X41+X47+X62+X68+X70+X71+X72</f>
        <v>40</v>
      </c>
      <c r="Y73" s="126">
        <f>Y17+Y41+Y47+Y62+Y68+Y70+Y71+Y72</f>
        <v>68</v>
      </c>
      <c r="Z73" s="126">
        <f>Z17+Z41+Z47+Z62+Z68+Z70+Z71+Z72</f>
        <v>22</v>
      </c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  <c r="GN73" s="128"/>
      <c r="GO73" s="128"/>
      <c r="GP73" s="128"/>
      <c r="GQ73" s="128"/>
      <c r="GR73" s="128"/>
      <c r="GS73" s="128"/>
      <c r="GT73" s="128"/>
      <c r="GU73" s="128"/>
      <c r="GV73" s="128"/>
      <c r="GW73" s="128"/>
      <c r="GX73" s="128"/>
      <c r="GY73" s="128"/>
      <c r="GZ73" s="128"/>
      <c r="HA73" s="128"/>
      <c r="HB73" s="128"/>
      <c r="HC73" s="128"/>
      <c r="HD73" s="128"/>
      <c r="HE73" s="128"/>
      <c r="HF73" s="128"/>
      <c r="HG73" s="128"/>
      <c r="HH73" s="128"/>
      <c r="HI73" s="128"/>
      <c r="HJ73" s="128"/>
      <c r="HK73" s="128"/>
      <c r="HL73" s="128"/>
      <c r="HM73" s="128"/>
      <c r="HN73" s="128"/>
      <c r="HO73" s="128"/>
      <c r="HP73" s="128"/>
      <c r="HQ73" s="128"/>
      <c r="HR73" s="128"/>
      <c r="HS73" s="128"/>
      <c r="HT73" s="128"/>
      <c r="HU73" s="128"/>
      <c r="HV73" s="128"/>
      <c r="HW73" s="128"/>
      <c r="HX73" s="128"/>
      <c r="HY73" s="128"/>
      <c r="HZ73" s="128"/>
      <c r="IA73" s="128"/>
      <c r="IB73" s="128"/>
      <c r="IC73" s="128"/>
      <c r="ID73" s="128"/>
      <c r="IE73" s="128"/>
      <c r="IF73" s="128"/>
      <c r="IG73" s="128"/>
      <c r="IH73" s="128"/>
      <c r="II73" s="128"/>
      <c r="IJ73" s="128"/>
    </row>
    <row r="74" spans="1:244" ht="16.5" customHeight="1" thickBot="1">
      <c r="B74" s="179"/>
      <c r="C74" s="134"/>
      <c r="E74" s="178"/>
      <c r="F74" s="178"/>
      <c r="G74" s="178"/>
      <c r="H74" s="17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  <c r="GJ74" s="128"/>
      <c r="GK74" s="128"/>
      <c r="GL74" s="128"/>
      <c r="GM74" s="128"/>
      <c r="GN74" s="128"/>
      <c r="GO74" s="128"/>
      <c r="GP74" s="128"/>
      <c r="GQ74" s="128"/>
      <c r="GR74" s="128"/>
      <c r="GS74" s="128"/>
      <c r="GT74" s="128"/>
      <c r="GU74" s="128"/>
      <c r="GV74" s="128"/>
      <c r="GW74" s="128"/>
      <c r="GX74" s="128"/>
      <c r="GY74" s="128"/>
      <c r="GZ74" s="128"/>
      <c r="HA74" s="128"/>
      <c r="HB74" s="128"/>
      <c r="HC74" s="128"/>
      <c r="HD74" s="128"/>
      <c r="HE74" s="128"/>
      <c r="HF74" s="128"/>
      <c r="HG74" s="128"/>
      <c r="HH74" s="128"/>
      <c r="HI74" s="128"/>
      <c r="HJ74" s="128"/>
      <c r="HK74" s="128"/>
      <c r="HL74" s="128"/>
      <c r="HM74" s="128"/>
      <c r="HN74" s="128"/>
      <c r="HO74" s="128"/>
      <c r="HP74" s="128"/>
      <c r="HQ74" s="128"/>
      <c r="HR74" s="128"/>
      <c r="HS74" s="128"/>
      <c r="HT74" s="128"/>
      <c r="HU74" s="128"/>
      <c r="HV74" s="128"/>
      <c r="HW74" s="128"/>
      <c r="HX74" s="128"/>
      <c r="HY74" s="128"/>
      <c r="HZ74" s="128"/>
      <c r="IA74" s="128"/>
      <c r="IB74" s="128"/>
      <c r="IC74" s="128"/>
      <c r="ID74" s="128"/>
      <c r="IE74" s="128"/>
      <c r="IF74" s="128"/>
      <c r="IG74" s="128"/>
      <c r="IH74" s="128"/>
      <c r="II74" s="128"/>
      <c r="IJ74" s="128"/>
    </row>
    <row r="75" spans="1:244" s="36" customFormat="1" ht="15.95" customHeight="1" thickBot="1">
      <c r="A75" s="73" t="s">
        <v>43</v>
      </c>
      <c r="B75" s="74" t="s">
        <v>44</v>
      </c>
      <c r="C75" s="75"/>
      <c r="D75" s="76"/>
      <c r="E75" s="177"/>
      <c r="F75" s="76"/>
      <c r="G75" s="76"/>
      <c r="H75" s="77"/>
      <c r="I75" s="78"/>
      <c r="J75" s="78"/>
      <c r="K75" s="76"/>
      <c r="L75" s="78"/>
      <c r="M75" s="78"/>
      <c r="N75" s="79"/>
      <c r="O75" s="78"/>
      <c r="P75" s="78"/>
      <c r="Q75" s="76"/>
      <c r="R75" s="78"/>
      <c r="S75" s="78"/>
      <c r="T75" s="76"/>
      <c r="U75" s="76"/>
      <c r="V75" s="76"/>
      <c r="W75" s="76"/>
      <c r="X75" s="76"/>
      <c r="Y75" s="76"/>
      <c r="Z75" s="2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128"/>
      <c r="HT75" s="128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</row>
    <row r="76" spans="1:244" s="95" customFormat="1" ht="15.95" customHeight="1" thickBot="1">
      <c r="A76" s="644" t="s">
        <v>45</v>
      </c>
      <c r="B76" s="645"/>
      <c r="C76" s="639" t="s">
        <v>5</v>
      </c>
      <c r="D76" s="639" t="s">
        <v>6</v>
      </c>
      <c r="E76" s="639" t="s">
        <v>7</v>
      </c>
      <c r="F76" s="639" t="s">
        <v>8</v>
      </c>
      <c r="G76" s="647" t="s">
        <v>3</v>
      </c>
      <c r="H76" s="648" t="s">
        <v>4</v>
      </c>
      <c r="I76" s="622" t="s">
        <v>46</v>
      </c>
      <c r="J76" s="623"/>
      <c r="K76" s="624"/>
      <c r="L76" s="622" t="s">
        <v>47</v>
      </c>
      <c r="M76" s="623"/>
      <c r="N76" s="624"/>
      <c r="O76" s="625" t="s">
        <v>48</v>
      </c>
      <c r="P76" s="626"/>
      <c r="Q76" s="627"/>
      <c r="R76" s="621" t="s">
        <v>12</v>
      </c>
      <c r="S76" s="619"/>
      <c r="T76" s="620"/>
      <c r="U76" s="618" t="s">
        <v>13</v>
      </c>
      <c r="V76" s="619"/>
      <c r="W76" s="620"/>
      <c r="X76" s="621" t="s">
        <v>14</v>
      </c>
      <c r="Y76" s="619"/>
      <c r="Z76" s="620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</row>
    <row r="77" spans="1:244" s="95" customFormat="1" ht="15.95" customHeight="1" thickBot="1">
      <c r="A77" s="646"/>
      <c r="B77" s="645"/>
      <c r="C77" s="639"/>
      <c r="D77" s="639"/>
      <c r="E77" s="639"/>
      <c r="F77" s="639"/>
      <c r="G77" s="647"/>
      <c r="H77" s="648"/>
      <c r="I77" s="80" t="s">
        <v>15</v>
      </c>
      <c r="J77" s="81" t="s">
        <v>16</v>
      </c>
      <c r="K77" s="82" t="s">
        <v>4</v>
      </c>
      <c r="L77" s="420" t="s">
        <v>15</v>
      </c>
      <c r="M77" s="419" t="s">
        <v>16</v>
      </c>
      <c r="N77" s="85" t="s">
        <v>4</v>
      </c>
      <c r="O77" s="421" t="s">
        <v>5</v>
      </c>
      <c r="P77" s="422" t="s">
        <v>16</v>
      </c>
      <c r="Q77" s="88" t="s">
        <v>4</v>
      </c>
      <c r="R77" s="420" t="s">
        <v>15</v>
      </c>
      <c r="S77" s="419" t="s">
        <v>16</v>
      </c>
      <c r="T77" s="88" t="s">
        <v>4</v>
      </c>
      <c r="U77" s="420" t="s">
        <v>15</v>
      </c>
      <c r="V77" s="419" t="s">
        <v>16</v>
      </c>
      <c r="W77" s="88" t="s">
        <v>4</v>
      </c>
      <c r="X77" s="420" t="s">
        <v>15</v>
      </c>
      <c r="Y77" s="419" t="s">
        <v>16</v>
      </c>
      <c r="Z77" s="88" t="s">
        <v>4</v>
      </c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</row>
    <row r="78" spans="1:244" s="91" customFormat="1" ht="19.5" customHeight="1" thickBot="1">
      <c r="A78" s="207">
        <v>1</v>
      </c>
      <c r="B78" s="402" t="s">
        <v>95</v>
      </c>
      <c r="C78" s="39">
        <v>150</v>
      </c>
      <c r="D78" s="40">
        <v>150</v>
      </c>
      <c r="E78" s="235">
        <v>300</v>
      </c>
      <c r="F78" s="40">
        <v>200</v>
      </c>
      <c r="G78" s="40">
        <v>500</v>
      </c>
      <c r="H78" s="423">
        <v>20</v>
      </c>
      <c r="I78" s="457">
        <v>20</v>
      </c>
      <c r="J78" s="359">
        <v>20</v>
      </c>
      <c r="K78" s="171">
        <v>3</v>
      </c>
      <c r="L78" s="89">
        <v>20</v>
      </c>
      <c r="M78" s="42">
        <v>20</v>
      </c>
      <c r="N78" s="403">
        <v>3</v>
      </c>
      <c r="O78" s="89">
        <v>25</v>
      </c>
      <c r="P78" s="42">
        <v>25</v>
      </c>
      <c r="Q78" s="403">
        <v>3</v>
      </c>
      <c r="R78" s="89">
        <v>25</v>
      </c>
      <c r="S78" s="42">
        <v>25</v>
      </c>
      <c r="T78" s="403">
        <v>3</v>
      </c>
      <c r="U78" s="44">
        <v>30</v>
      </c>
      <c r="V78" s="45">
        <v>30</v>
      </c>
      <c r="W78" s="43">
        <v>4</v>
      </c>
      <c r="X78" s="90">
        <v>30</v>
      </c>
      <c r="Y78" s="45">
        <v>30</v>
      </c>
      <c r="Z78" s="403">
        <v>4</v>
      </c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</row>
    <row r="79" spans="1:244" s="91" customFormat="1" ht="19.5" customHeight="1" thickBot="1">
      <c r="A79" s="207">
        <v>2</v>
      </c>
      <c r="B79" s="402" t="s">
        <v>122</v>
      </c>
      <c r="C79" s="39"/>
      <c r="D79" s="40"/>
      <c r="E79" s="235"/>
      <c r="F79" s="40" t="s">
        <v>82</v>
      </c>
      <c r="G79" s="40"/>
      <c r="H79" s="423">
        <v>4</v>
      </c>
      <c r="I79" s="165"/>
      <c r="J79" s="41"/>
      <c r="K79" s="171"/>
      <c r="L79" s="89"/>
      <c r="M79" s="42"/>
      <c r="N79" s="403"/>
      <c r="O79" s="89"/>
      <c r="P79" s="42"/>
      <c r="Q79" s="403"/>
      <c r="R79" s="89"/>
      <c r="S79" s="42"/>
      <c r="T79" s="403"/>
      <c r="U79" s="44"/>
      <c r="V79" s="45"/>
      <c r="W79" s="43"/>
      <c r="X79" s="90"/>
      <c r="Y79" s="45"/>
      <c r="Z79" s="403">
        <v>4</v>
      </c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</row>
    <row r="80" spans="1:244" s="95" customFormat="1" ht="15.95" customHeight="1" thickBot="1">
      <c r="A80" s="207">
        <v>3</v>
      </c>
      <c r="B80" s="99" t="s">
        <v>49</v>
      </c>
      <c r="C80" s="458">
        <v>9</v>
      </c>
      <c r="D80" s="277"/>
      <c r="E80" s="282">
        <v>9</v>
      </c>
      <c r="F80" s="282">
        <v>16</v>
      </c>
      <c r="G80" s="16">
        <v>25</v>
      </c>
      <c r="H80" s="18">
        <v>1</v>
      </c>
      <c r="I80" s="92">
        <v>9</v>
      </c>
      <c r="J80" s="20"/>
      <c r="K80" s="55">
        <v>1</v>
      </c>
      <c r="L80" s="92"/>
      <c r="M80" s="20"/>
      <c r="N80" s="131"/>
      <c r="O80" s="92"/>
      <c r="P80" s="20"/>
      <c r="Q80" s="131"/>
      <c r="R80" s="92"/>
      <c r="S80" s="20"/>
      <c r="T80" s="21"/>
      <c r="U80" s="22"/>
      <c r="V80" s="23"/>
      <c r="W80" s="21"/>
      <c r="X80" s="93"/>
      <c r="Y80" s="23"/>
      <c r="Z80" s="21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</row>
    <row r="81" spans="1:244" s="36" customFormat="1" ht="15.95" customHeight="1" thickBot="1">
      <c r="A81" s="207">
        <v>4</v>
      </c>
      <c r="B81" s="164" t="s">
        <v>67</v>
      </c>
      <c r="C81" s="458">
        <v>3</v>
      </c>
      <c r="D81" s="277">
        <v>6</v>
      </c>
      <c r="E81" s="282">
        <v>9</v>
      </c>
      <c r="F81" s="282">
        <v>16</v>
      </c>
      <c r="G81" s="147">
        <v>25</v>
      </c>
      <c r="H81" s="148">
        <v>1</v>
      </c>
      <c r="I81" s="165">
        <v>3</v>
      </c>
      <c r="J81" s="20">
        <v>6</v>
      </c>
      <c r="K81" s="55">
        <v>1</v>
      </c>
      <c r="L81" s="92"/>
      <c r="M81" s="20"/>
      <c r="N81" s="21"/>
      <c r="O81" s="92"/>
      <c r="P81" s="20"/>
      <c r="Q81" s="131"/>
      <c r="R81" s="92"/>
      <c r="S81" s="20"/>
      <c r="T81" s="21"/>
      <c r="U81" s="22"/>
      <c r="V81" s="23"/>
      <c r="W81" s="21"/>
      <c r="X81" s="93"/>
      <c r="Y81" s="23"/>
      <c r="Z81" s="21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</row>
    <row r="82" spans="1:244" s="95" customFormat="1" ht="15.95" customHeight="1" thickBot="1">
      <c r="A82" s="207">
        <v>5</v>
      </c>
      <c r="B82" s="164" t="s">
        <v>50</v>
      </c>
      <c r="C82" s="458"/>
      <c r="D82" s="277">
        <v>9</v>
      </c>
      <c r="E82" s="282">
        <v>9</v>
      </c>
      <c r="F82" s="282">
        <v>16</v>
      </c>
      <c r="G82" s="147">
        <v>25</v>
      </c>
      <c r="H82" s="148">
        <v>1</v>
      </c>
      <c r="I82" s="165"/>
      <c r="J82" s="20"/>
      <c r="K82" s="55"/>
      <c r="L82" s="92"/>
      <c r="M82" s="20"/>
      <c r="N82" s="56"/>
      <c r="O82" s="92"/>
      <c r="P82" s="20"/>
      <c r="Q82" s="131"/>
      <c r="R82" s="92"/>
      <c r="S82" s="20"/>
      <c r="T82" s="21"/>
      <c r="U82" s="22"/>
      <c r="V82" s="23">
        <v>9</v>
      </c>
      <c r="W82" s="21">
        <v>1</v>
      </c>
      <c r="X82" s="93"/>
      <c r="Y82" s="23"/>
      <c r="Z82" s="21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</row>
    <row r="83" spans="1:244" s="60" customFormat="1" ht="27" customHeight="1" thickBot="1">
      <c r="A83" s="194">
        <v>6</v>
      </c>
      <c r="B83" s="164" t="s">
        <v>66</v>
      </c>
      <c r="C83" s="458"/>
      <c r="D83" s="277">
        <v>12</v>
      </c>
      <c r="E83" s="282">
        <v>12</v>
      </c>
      <c r="F83" s="282">
        <v>18</v>
      </c>
      <c r="G83" s="147">
        <v>30</v>
      </c>
      <c r="H83" s="148">
        <v>1</v>
      </c>
      <c r="I83" s="161"/>
      <c r="J83" s="12"/>
      <c r="K83" s="10"/>
      <c r="L83" s="13"/>
      <c r="M83" s="12">
        <v>12</v>
      </c>
      <c r="N83" s="10">
        <v>1</v>
      </c>
      <c r="O83" s="19"/>
      <c r="P83" s="20"/>
      <c r="Q83" s="21"/>
      <c r="R83" s="19"/>
      <c r="S83" s="20"/>
      <c r="T83" s="21"/>
      <c r="U83" s="22"/>
      <c r="V83" s="23"/>
      <c r="W83" s="374"/>
      <c r="X83" s="93"/>
      <c r="Y83" s="23"/>
      <c r="Z83" s="21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128"/>
    </row>
    <row r="84" spans="1:244" s="95" customFormat="1" ht="15.95" customHeight="1" thickBot="1">
      <c r="A84" s="207">
        <v>7</v>
      </c>
      <c r="B84" s="459" t="s">
        <v>129</v>
      </c>
      <c r="C84" s="458">
        <v>6</v>
      </c>
      <c r="D84" s="277">
        <v>15</v>
      </c>
      <c r="E84" s="282">
        <v>21</v>
      </c>
      <c r="F84" s="282">
        <v>29</v>
      </c>
      <c r="G84" s="147">
        <v>50</v>
      </c>
      <c r="H84" s="148">
        <v>2</v>
      </c>
      <c r="I84" s="214"/>
      <c r="J84" s="109"/>
      <c r="K84" s="10"/>
      <c r="L84" s="108"/>
      <c r="M84" s="109"/>
      <c r="N84" s="10"/>
      <c r="O84" s="92">
        <v>6</v>
      </c>
      <c r="P84" s="20">
        <v>15</v>
      </c>
      <c r="Q84" s="21">
        <v>2</v>
      </c>
      <c r="R84" s="92"/>
      <c r="S84" s="20"/>
      <c r="T84" s="131"/>
      <c r="U84" s="22"/>
      <c r="V84" s="23"/>
      <c r="W84" s="21"/>
      <c r="X84" s="93"/>
      <c r="Y84" s="23"/>
      <c r="Z84" s="21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</row>
    <row r="85" spans="1:244" s="95" customFormat="1" ht="15.95" customHeight="1" thickBot="1">
      <c r="A85" s="207">
        <v>8</v>
      </c>
      <c r="B85" s="164" t="s">
        <v>96</v>
      </c>
      <c r="C85" s="458">
        <v>12</v>
      </c>
      <c r="D85" s="277">
        <v>12</v>
      </c>
      <c r="E85" s="282">
        <v>24</v>
      </c>
      <c r="F85" s="282">
        <v>51</v>
      </c>
      <c r="G85" s="147">
        <v>75</v>
      </c>
      <c r="H85" s="148">
        <v>3</v>
      </c>
      <c r="I85" s="165"/>
      <c r="J85" s="20"/>
      <c r="K85" s="55"/>
      <c r="L85" s="92"/>
      <c r="M85" s="20"/>
      <c r="N85" s="56"/>
      <c r="O85" s="92"/>
      <c r="P85" s="23"/>
      <c r="Q85" s="21"/>
      <c r="R85" s="92">
        <v>12</v>
      </c>
      <c r="S85" s="20">
        <v>12</v>
      </c>
      <c r="T85" s="131">
        <v>3</v>
      </c>
      <c r="U85" s="22"/>
      <c r="V85" s="23"/>
      <c r="W85" s="21"/>
      <c r="X85" s="93"/>
      <c r="Y85" s="23"/>
      <c r="Z85" s="21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  <c r="GH85" s="128"/>
      <c r="GI85" s="128"/>
      <c r="GJ85" s="128"/>
      <c r="GK85" s="128"/>
      <c r="GL85" s="128"/>
      <c r="GM85" s="128"/>
    </row>
    <row r="86" spans="1:244" s="36" customFormat="1" ht="15.95" customHeight="1" thickBot="1">
      <c r="A86" s="207">
        <v>9</v>
      </c>
      <c r="B86" s="164" t="s">
        <v>51</v>
      </c>
      <c r="C86" s="458">
        <v>3</v>
      </c>
      <c r="D86" s="277">
        <v>6</v>
      </c>
      <c r="E86" s="282">
        <v>9</v>
      </c>
      <c r="F86" s="282">
        <v>16</v>
      </c>
      <c r="G86" s="147">
        <v>25</v>
      </c>
      <c r="H86" s="148">
        <v>1</v>
      </c>
      <c r="I86" s="165"/>
      <c r="J86" s="20"/>
      <c r="K86" s="55"/>
      <c r="L86" s="92"/>
      <c r="M86" s="20"/>
      <c r="N86" s="56"/>
      <c r="O86" s="92"/>
      <c r="P86" s="20"/>
      <c r="Q86" s="21"/>
      <c r="R86" s="92"/>
      <c r="S86" s="20"/>
      <c r="T86" s="21"/>
      <c r="U86" s="22">
        <v>3</v>
      </c>
      <c r="V86" s="23">
        <v>6</v>
      </c>
      <c r="W86" s="21">
        <v>1</v>
      </c>
      <c r="X86" s="93"/>
      <c r="Y86" s="23"/>
      <c r="Z86" s="131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  <c r="FY86" s="128"/>
      <c r="FZ86" s="128"/>
      <c r="GA86" s="128"/>
      <c r="GB86" s="128"/>
      <c r="GC86" s="128"/>
      <c r="GD86" s="128"/>
      <c r="GE86" s="128"/>
      <c r="GF86" s="128"/>
      <c r="GG86" s="128"/>
      <c r="GH86" s="128"/>
      <c r="GI86" s="128"/>
      <c r="GJ86" s="128"/>
      <c r="GK86" s="128"/>
      <c r="GL86" s="128"/>
      <c r="GM86" s="128"/>
    </row>
    <row r="87" spans="1:244" s="95" customFormat="1" ht="26.45" customHeight="1" thickBot="1">
      <c r="A87" s="207">
        <v>10</v>
      </c>
      <c r="B87" s="164" t="s">
        <v>111</v>
      </c>
      <c r="C87" s="458">
        <v>6</v>
      </c>
      <c r="D87" s="277">
        <v>9</v>
      </c>
      <c r="E87" s="282">
        <v>15</v>
      </c>
      <c r="F87" s="282">
        <v>35</v>
      </c>
      <c r="G87" s="148">
        <v>50</v>
      </c>
      <c r="H87" s="148">
        <v>2</v>
      </c>
      <c r="I87" s="215"/>
      <c r="J87" s="138"/>
      <c r="K87" s="130"/>
      <c r="L87" s="140"/>
      <c r="M87" s="138"/>
      <c r="N87" s="56"/>
      <c r="O87" s="137"/>
      <c r="P87" s="138"/>
      <c r="Q87" s="131"/>
      <c r="R87" s="137"/>
      <c r="S87" s="138"/>
      <c r="T87" s="131"/>
      <c r="U87" s="22">
        <v>6</v>
      </c>
      <c r="V87" s="23">
        <v>9</v>
      </c>
      <c r="W87" s="21">
        <v>2</v>
      </c>
      <c r="X87" s="142"/>
      <c r="Y87" s="127"/>
      <c r="Z87" s="131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  <c r="EY87" s="143"/>
      <c r="EZ87" s="143"/>
      <c r="FA87" s="143"/>
      <c r="FB87" s="143"/>
      <c r="FC87" s="143"/>
      <c r="FD87" s="143"/>
      <c r="FE87" s="143"/>
      <c r="FF87" s="143"/>
      <c r="FG87" s="143"/>
      <c r="FH87" s="143"/>
      <c r="FI87" s="143"/>
      <c r="FJ87" s="143"/>
      <c r="FK87" s="143"/>
      <c r="FL87" s="143"/>
      <c r="FM87" s="143"/>
      <c r="FN87" s="143"/>
      <c r="FO87" s="143"/>
      <c r="FP87" s="143"/>
      <c r="FQ87" s="143"/>
      <c r="FR87" s="143"/>
      <c r="FS87" s="143"/>
      <c r="FT87" s="143"/>
      <c r="FU87" s="143"/>
      <c r="FV87" s="143"/>
      <c r="FW87" s="143"/>
      <c r="FX87" s="143"/>
      <c r="FY87" s="143"/>
      <c r="FZ87" s="143"/>
      <c r="GA87" s="143"/>
      <c r="GB87" s="143"/>
      <c r="GC87" s="143"/>
      <c r="GD87" s="143"/>
      <c r="GE87" s="143"/>
      <c r="GF87" s="143"/>
      <c r="GG87" s="143"/>
      <c r="GH87" s="143"/>
      <c r="GI87" s="143"/>
      <c r="GJ87" s="143"/>
      <c r="GK87" s="143"/>
      <c r="GL87" s="143"/>
      <c r="GM87" s="143"/>
    </row>
    <row r="88" spans="1:244" s="95" customFormat="1" ht="21.6" customHeight="1" thickBot="1">
      <c r="A88" s="207">
        <v>12</v>
      </c>
      <c r="B88" s="411" t="s">
        <v>98</v>
      </c>
      <c r="C88" s="277">
        <v>3</v>
      </c>
      <c r="D88" s="277">
        <v>6</v>
      </c>
      <c r="E88" s="282">
        <v>9</v>
      </c>
      <c r="F88" s="282">
        <v>16</v>
      </c>
      <c r="G88" s="147">
        <v>25</v>
      </c>
      <c r="H88" s="148">
        <v>1</v>
      </c>
      <c r="I88" s="149"/>
      <c r="J88" s="152"/>
      <c r="K88" s="150"/>
      <c r="L88" s="149">
        <v>3</v>
      </c>
      <c r="M88" s="152">
        <v>6</v>
      </c>
      <c r="N88" s="154">
        <v>1</v>
      </c>
      <c r="O88" s="149"/>
      <c r="P88" s="152"/>
      <c r="Q88" s="154"/>
      <c r="R88" s="195"/>
      <c r="S88" s="115"/>
      <c r="T88" s="196"/>
      <c r="U88" s="155"/>
      <c r="V88" s="156"/>
      <c r="W88" s="154"/>
      <c r="X88" s="155"/>
      <c r="Y88" s="156"/>
      <c r="Z88" s="153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  <c r="GH88" s="128"/>
      <c r="GI88" s="128"/>
      <c r="GJ88" s="128"/>
      <c r="GK88" s="128"/>
      <c r="GL88" s="128"/>
      <c r="GM88" s="128"/>
    </row>
    <row r="89" spans="1:244" s="60" customFormat="1" ht="22.9" customHeight="1" thickBot="1">
      <c r="A89" s="194">
        <v>13</v>
      </c>
      <c r="B89" s="145" t="s">
        <v>75</v>
      </c>
      <c r="C89" s="277"/>
      <c r="D89" s="277">
        <v>9</v>
      </c>
      <c r="E89" s="282">
        <v>9</v>
      </c>
      <c r="F89" s="282">
        <v>16</v>
      </c>
      <c r="G89" s="147">
        <v>25</v>
      </c>
      <c r="H89" s="148">
        <v>1</v>
      </c>
      <c r="I89" s="161"/>
      <c r="J89" s="162">
        <v>9</v>
      </c>
      <c r="K89" s="163">
        <v>1</v>
      </c>
      <c r="L89" s="13"/>
      <c r="M89" s="12"/>
      <c r="N89" s="129"/>
      <c r="O89" s="19"/>
      <c r="P89" s="20"/>
      <c r="Q89" s="21"/>
      <c r="R89" s="19"/>
      <c r="S89" s="20"/>
      <c r="T89" s="21"/>
      <c r="U89" s="22"/>
      <c r="V89" s="23"/>
      <c r="W89" s="374"/>
      <c r="X89" s="93"/>
      <c r="Y89" s="23"/>
      <c r="Z89" s="21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  <c r="FY89" s="128"/>
      <c r="FZ89" s="128"/>
      <c r="GA89" s="128"/>
      <c r="GB89" s="128"/>
      <c r="GC89" s="128"/>
      <c r="GD89" s="128"/>
      <c r="GE89" s="128"/>
      <c r="GF89" s="128"/>
      <c r="GG89" s="128"/>
      <c r="GH89" s="128"/>
      <c r="GI89" s="128"/>
      <c r="GJ89" s="128"/>
      <c r="GK89" s="128"/>
      <c r="GL89" s="128"/>
      <c r="GM89" s="128"/>
      <c r="GN89" s="128"/>
      <c r="GO89" s="128"/>
      <c r="GP89" s="128"/>
      <c r="GQ89" s="128"/>
      <c r="GR89" s="128"/>
      <c r="GS89" s="128"/>
      <c r="GT89" s="128"/>
      <c r="GU89" s="128"/>
      <c r="GV89" s="128"/>
      <c r="GW89" s="128"/>
      <c r="GX89" s="128"/>
      <c r="GY89" s="128"/>
      <c r="GZ89" s="128"/>
      <c r="HA89" s="128"/>
      <c r="HB89" s="128"/>
      <c r="HC89" s="128"/>
      <c r="HD89" s="128"/>
      <c r="HE89" s="128"/>
      <c r="HF89" s="128"/>
      <c r="HG89" s="128"/>
      <c r="HH89" s="128"/>
      <c r="HI89" s="128"/>
      <c r="HJ89" s="128"/>
      <c r="HK89" s="128"/>
      <c r="HL89" s="128"/>
      <c r="HM89" s="128"/>
      <c r="HN89" s="128"/>
      <c r="HO89" s="128"/>
      <c r="HP89" s="128"/>
      <c r="HQ89" s="128"/>
      <c r="HR89" s="128"/>
      <c r="HS89" s="128"/>
      <c r="HT89" s="128"/>
      <c r="HU89" s="128"/>
      <c r="HV89" s="128"/>
      <c r="HW89" s="128"/>
      <c r="HX89" s="128"/>
      <c r="HY89" s="128"/>
      <c r="HZ89" s="128"/>
      <c r="IA89" s="128"/>
      <c r="IB89" s="128"/>
      <c r="IC89" s="128"/>
      <c r="ID89" s="128"/>
      <c r="IE89" s="128"/>
      <c r="IF89" s="128"/>
      <c r="IG89" s="128"/>
      <c r="IH89" s="128"/>
      <c r="II89" s="128"/>
      <c r="IJ89" s="128"/>
    </row>
    <row r="90" spans="1:244" s="36" customFormat="1" ht="15.95" customHeight="1">
      <c r="A90" s="110"/>
      <c r="B90" s="206" t="s">
        <v>42</v>
      </c>
      <c r="C90" s="107">
        <f>SUM(C78:C89)</f>
        <v>192</v>
      </c>
      <c r="D90" s="107">
        <f t="shared" ref="D90:Z90" si="6">SUM(D78:D89)</f>
        <v>234</v>
      </c>
      <c r="E90" s="107">
        <f t="shared" si="6"/>
        <v>426</v>
      </c>
      <c r="F90" s="107">
        <f t="shared" si="6"/>
        <v>429</v>
      </c>
      <c r="G90" s="107">
        <f t="shared" si="6"/>
        <v>855</v>
      </c>
      <c r="H90" s="107">
        <f t="shared" si="6"/>
        <v>38</v>
      </c>
      <c r="I90" s="107">
        <f t="shared" si="6"/>
        <v>32</v>
      </c>
      <c r="J90" s="107">
        <f t="shared" si="6"/>
        <v>35</v>
      </c>
      <c r="K90" s="107">
        <f t="shared" si="6"/>
        <v>6</v>
      </c>
      <c r="L90" s="107">
        <f t="shared" si="6"/>
        <v>23</v>
      </c>
      <c r="M90" s="107">
        <f t="shared" si="6"/>
        <v>38</v>
      </c>
      <c r="N90" s="107">
        <f t="shared" si="6"/>
        <v>5</v>
      </c>
      <c r="O90" s="107">
        <f t="shared" si="6"/>
        <v>31</v>
      </c>
      <c r="P90" s="107">
        <f t="shared" si="6"/>
        <v>40</v>
      </c>
      <c r="Q90" s="107">
        <f t="shared" si="6"/>
        <v>5</v>
      </c>
      <c r="R90" s="107">
        <f t="shared" si="6"/>
        <v>37</v>
      </c>
      <c r="S90" s="107">
        <f t="shared" si="6"/>
        <v>37</v>
      </c>
      <c r="T90" s="107">
        <f t="shared" si="6"/>
        <v>6</v>
      </c>
      <c r="U90" s="107">
        <f t="shared" si="6"/>
        <v>39</v>
      </c>
      <c r="V90" s="107">
        <f t="shared" si="6"/>
        <v>54</v>
      </c>
      <c r="W90" s="107">
        <f t="shared" si="6"/>
        <v>8</v>
      </c>
      <c r="X90" s="107">
        <f t="shared" si="6"/>
        <v>30</v>
      </c>
      <c r="Y90" s="107">
        <f t="shared" si="6"/>
        <v>30</v>
      </c>
      <c r="Z90" s="107">
        <f t="shared" si="6"/>
        <v>8</v>
      </c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  <c r="FY90" s="128"/>
      <c r="FZ90" s="128"/>
      <c r="GA90" s="128"/>
      <c r="GB90" s="128"/>
      <c r="GC90" s="128"/>
      <c r="GD90" s="128"/>
      <c r="GE90" s="128"/>
      <c r="GF90" s="128"/>
      <c r="GG90" s="128"/>
      <c r="GH90" s="128"/>
      <c r="GI90" s="128"/>
      <c r="GJ90" s="128"/>
      <c r="GK90" s="128"/>
      <c r="GL90" s="128"/>
      <c r="GM90" s="128"/>
    </row>
    <row r="91" spans="1:244" s="67" customFormat="1" ht="15.95" customHeight="1">
      <c r="A91" s="96"/>
      <c r="B91" s="208" t="s">
        <v>100</v>
      </c>
      <c r="C91" s="209">
        <f t="shared" ref="C91:Z91" si="7">C73+C90</f>
        <v>516</v>
      </c>
      <c r="D91" s="209">
        <f t="shared" si="7"/>
        <v>900</v>
      </c>
      <c r="E91" s="209">
        <f t="shared" si="7"/>
        <v>1440</v>
      </c>
      <c r="F91" s="209">
        <f t="shared" si="7"/>
        <v>2509</v>
      </c>
      <c r="G91" s="209">
        <f t="shared" si="7"/>
        <v>3875</v>
      </c>
      <c r="H91" s="209">
        <f t="shared" si="7"/>
        <v>180</v>
      </c>
      <c r="I91" s="209">
        <f t="shared" si="7"/>
        <v>107</v>
      </c>
      <c r="J91" s="209">
        <f t="shared" si="7"/>
        <v>167</v>
      </c>
      <c r="K91" s="209">
        <f t="shared" si="7"/>
        <v>30</v>
      </c>
      <c r="L91" s="209">
        <f t="shared" si="7"/>
        <v>89</v>
      </c>
      <c r="M91" s="209">
        <f t="shared" si="7"/>
        <v>140</v>
      </c>
      <c r="N91" s="209">
        <f t="shared" si="7"/>
        <v>30</v>
      </c>
      <c r="O91" s="209">
        <f t="shared" si="7"/>
        <v>76</v>
      </c>
      <c r="P91" s="209">
        <f t="shared" si="7"/>
        <v>193</v>
      </c>
      <c r="Q91" s="209">
        <f t="shared" si="7"/>
        <v>30</v>
      </c>
      <c r="R91" s="209">
        <f t="shared" si="7"/>
        <v>86</v>
      </c>
      <c r="S91" s="209">
        <f t="shared" si="7"/>
        <v>159</v>
      </c>
      <c r="T91" s="209">
        <f t="shared" si="7"/>
        <v>30</v>
      </c>
      <c r="U91" s="209">
        <f t="shared" si="7"/>
        <v>94</v>
      </c>
      <c r="V91" s="209">
        <f t="shared" si="7"/>
        <v>161</v>
      </c>
      <c r="W91" s="209">
        <f t="shared" si="7"/>
        <v>30</v>
      </c>
      <c r="X91" s="209">
        <f t="shared" si="7"/>
        <v>70</v>
      </c>
      <c r="Y91" s="209">
        <f t="shared" si="7"/>
        <v>98</v>
      </c>
      <c r="Z91" s="209">
        <f t="shared" si="7"/>
        <v>30</v>
      </c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8"/>
      <c r="GM91" s="128"/>
    </row>
    <row r="92" spans="1:244" s="63" customFormat="1" ht="24" customHeight="1" thickBot="1">
      <c r="A92" s="97"/>
      <c r="B92" s="217"/>
      <c r="C92" s="218"/>
      <c r="D92" s="218"/>
      <c r="E92" s="218"/>
      <c r="F92" s="219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8"/>
      <c r="GM92" s="128"/>
    </row>
    <row r="93" spans="1:244" s="36" customFormat="1" ht="15.95" customHeight="1" thickTop="1" thickBot="1">
      <c r="A93" s="635" t="s">
        <v>52</v>
      </c>
      <c r="B93" s="635"/>
      <c r="C93" s="638" t="s">
        <v>5</v>
      </c>
      <c r="D93" s="638" t="s">
        <v>6</v>
      </c>
      <c r="E93" s="638" t="s">
        <v>7</v>
      </c>
      <c r="F93" s="638" t="s">
        <v>8</v>
      </c>
      <c r="G93" s="640" t="s">
        <v>3</v>
      </c>
      <c r="H93" s="642" t="s">
        <v>4</v>
      </c>
      <c r="I93" s="623" t="s">
        <v>46</v>
      </c>
      <c r="J93" s="623"/>
      <c r="K93" s="624"/>
      <c r="L93" s="622" t="s">
        <v>47</v>
      </c>
      <c r="M93" s="623"/>
      <c r="N93" s="624"/>
      <c r="O93" s="625" t="s">
        <v>48</v>
      </c>
      <c r="P93" s="626"/>
      <c r="Q93" s="627"/>
      <c r="R93" s="621" t="s">
        <v>12</v>
      </c>
      <c r="S93" s="619"/>
      <c r="T93" s="620"/>
      <c r="U93" s="621" t="s">
        <v>13</v>
      </c>
      <c r="V93" s="619"/>
      <c r="W93" s="620"/>
      <c r="X93" s="621" t="s">
        <v>14</v>
      </c>
      <c r="Y93" s="619"/>
      <c r="Z93" s="619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8"/>
      <c r="GM93" s="128"/>
    </row>
    <row r="94" spans="1:244" s="36" customFormat="1" ht="15.95" customHeight="1" thickBot="1">
      <c r="A94" s="637"/>
      <c r="B94" s="637"/>
      <c r="C94" s="639"/>
      <c r="D94" s="639"/>
      <c r="E94" s="639"/>
      <c r="F94" s="639"/>
      <c r="G94" s="641"/>
      <c r="H94" s="643"/>
      <c r="I94" s="419" t="s">
        <v>15</v>
      </c>
      <c r="J94" s="419" t="s">
        <v>16</v>
      </c>
      <c r="K94" s="88" t="s">
        <v>4</v>
      </c>
      <c r="L94" s="420" t="s">
        <v>15</v>
      </c>
      <c r="M94" s="419" t="s">
        <v>16</v>
      </c>
      <c r="N94" s="85" t="s">
        <v>4</v>
      </c>
      <c r="O94" s="421" t="s">
        <v>5</v>
      </c>
      <c r="P94" s="422" t="s">
        <v>16</v>
      </c>
      <c r="Q94" s="88" t="s">
        <v>4</v>
      </c>
      <c r="R94" s="420" t="s">
        <v>15</v>
      </c>
      <c r="S94" s="419" t="s">
        <v>16</v>
      </c>
      <c r="T94" s="88" t="s">
        <v>4</v>
      </c>
      <c r="U94" s="102"/>
      <c r="V94" s="103"/>
      <c r="W94" s="88"/>
      <c r="X94" s="102"/>
      <c r="Y94" s="103"/>
      <c r="Z94" s="103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8"/>
      <c r="GM94" s="128"/>
    </row>
    <row r="95" spans="1:244" s="2" customFormat="1" ht="15.95" customHeight="1" thickBot="1">
      <c r="A95" s="207">
        <v>1</v>
      </c>
      <c r="B95" s="389" t="s">
        <v>87</v>
      </c>
      <c r="C95" s="277">
        <v>9</v>
      </c>
      <c r="D95" s="277"/>
      <c r="E95" s="282">
        <v>9</v>
      </c>
      <c r="F95" s="282">
        <v>16</v>
      </c>
      <c r="G95" s="40">
        <v>25</v>
      </c>
      <c r="H95" s="98">
        <v>1</v>
      </c>
      <c r="I95" s="89"/>
      <c r="J95" s="42"/>
      <c r="K95" s="171"/>
      <c r="L95" s="89"/>
      <c r="M95" s="42"/>
      <c r="N95" s="43"/>
      <c r="O95" s="89">
        <v>9</v>
      </c>
      <c r="P95" s="42"/>
      <c r="Q95" s="43">
        <v>1</v>
      </c>
      <c r="R95" s="89"/>
      <c r="S95" s="42"/>
      <c r="T95" s="43"/>
      <c r="U95" s="90"/>
      <c r="V95" s="45"/>
      <c r="W95" s="43"/>
      <c r="X95" s="90"/>
      <c r="Y95" s="45"/>
      <c r="Z95" s="43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8"/>
      <c r="GM95" s="128"/>
    </row>
    <row r="96" spans="1:244" s="2" customFormat="1" ht="15.95" customHeight="1" thickBot="1">
      <c r="A96" s="210">
        <v>2</v>
      </c>
      <c r="B96" s="390" t="s">
        <v>53</v>
      </c>
      <c r="C96" s="277">
        <v>9</v>
      </c>
      <c r="D96" s="277">
        <v>6</v>
      </c>
      <c r="E96" s="282">
        <v>15</v>
      </c>
      <c r="F96" s="282">
        <v>35</v>
      </c>
      <c r="G96" s="16">
        <v>50</v>
      </c>
      <c r="H96" s="18">
        <v>2</v>
      </c>
      <c r="I96" s="92"/>
      <c r="J96" s="20"/>
      <c r="K96" s="131"/>
      <c r="L96" s="92">
        <v>9</v>
      </c>
      <c r="M96" s="20">
        <v>6</v>
      </c>
      <c r="N96" s="21">
        <v>2</v>
      </c>
      <c r="O96" s="92"/>
      <c r="P96" s="20"/>
      <c r="Q96" s="21"/>
      <c r="R96" s="92"/>
      <c r="S96" s="20"/>
      <c r="T96" s="21"/>
      <c r="U96" s="93"/>
      <c r="V96" s="23"/>
      <c r="W96" s="21"/>
      <c r="X96" s="93"/>
      <c r="Y96" s="23"/>
      <c r="Z96" s="21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8"/>
      <c r="FY96" s="128"/>
      <c r="FZ96" s="128"/>
      <c r="GA96" s="128"/>
      <c r="GB96" s="128"/>
      <c r="GC96" s="128"/>
      <c r="GD96" s="128"/>
      <c r="GE96" s="128"/>
      <c r="GF96" s="128"/>
      <c r="GG96" s="128"/>
      <c r="GH96" s="128"/>
      <c r="GI96" s="128"/>
      <c r="GJ96" s="128"/>
      <c r="GK96" s="128"/>
      <c r="GL96" s="128"/>
      <c r="GM96" s="128"/>
    </row>
    <row r="97" spans="1:195" s="2" customFormat="1" ht="15.95" customHeight="1" thickBot="1">
      <c r="A97" s="207">
        <v>3</v>
      </c>
      <c r="B97" s="99" t="s">
        <v>54</v>
      </c>
      <c r="C97" s="277">
        <v>9</v>
      </c>
      <c r="D97" s="277">
        <v>15</v>
      </c>
      <c r="E97" s="282">
        <v>24</v>
      </c>
      <c r="F97" s="282">
        <v>51</v>
      </c>
      <c r="G97" s="16">
        <v>75</v>
      </c>
      <c r="H97" s="100">
        <v>3</v>
      </c>
      <c r="I97" s="92"/>
      <c r="J97" s="20"/>
      <c r="K97" s="55"/>
      <c r="L97" s="92"/>
      <c r="M97" s="20"/>
      <c r="N97" s="131"/>
      <c r="O97" s="92"/>
      <c r="P97" s="20"/>
      <c r="Q97" s="21"/>
      <c r="R97" s="92"/>
      <c r="S97" s="20"/>
      <c r="T97" s="21"/>
      <c r="U97" s="93">
        <v>9</v>
      </c>
      <c r="V97" s="23">
        <v>15</v>
      </c>
      <c r="W97" s="21">
        <v>3</v>
      </c>
      <c r="X97" s="93"/>
      <c r="Y97" s="23"/>
      <c r="Z97" s="21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  <c r="FY97" s="128"/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  <c r="GJ97" s="128"/>
      <c r="GK97" s="128"/>
      <c r="GL97" s="128"/>
      <c r="GM97" s="128"/>
    </row>
    <row r="98" spans="1:195" s="2" customFormat="1" ht="15.95" customHeight="1" thickBot="1">
      <c r="A98" s="210">
        <v>4</v>
      </c>
      <c r="B98" s="164" t="s">
        <v>70</v>
      </c>
      <c r="C98" s="277">
        <v>27</v>
      </c>
      <c r="D98" s="277"/>
      <c r="E98" s="282">
        <v>27</v>
      </c>
      <c r="F98" s="282">
        <v>48</v>
      </c>
      <c r="G98" s="17">
        <v>75</v>
      </c>
      <c r="H98" s="100">
        <v>3</v>
      </c>
      <c r="I98" s="92">
        <v>18</v>
      </c>
      <c r="J98" s="20"/>
      <c r="K98" s="55">
        <v>2</v>
      </c>
      <c r="L98" s="92"/>
      <c r="M98" s="20"/>
      <c r="N98" s="131"/>
      <c r="O98" s="92"/>
      <c r="P98" s="20"/>
      <c r="Q98" s="131"/>
      <c r="R98" s="92">
        <v>9</v>
      </c>
      <c r="S98" s="20"/>
      <c r="T98" s="21">
        <v>1</v>
      </c>
      <c r="U98" s="93"/>
      <c r="V98" s="23"/>
      <c r="W98" s="21"/>
      <c r="X98" s="93"/>
      <c r="Y98" s="23"/>
      <c r="Z98" s="21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8"/>
      <c r="GM98" s="128"/>
    </row>
    <row r="99" spans="1:195" s="2" customFormat="1" ht="15.95" customHeight="1" thickBot="1">
      <c r="A99" s="207">
        <v>5</v>
      </c>
      <c r="B99" s="99" t="s">
        <v>55</v>
      </c>
      <c r="C99" s="277"/>
      <c r="D99" s="277">
        <v>15</v>
      </c>
      <c r="E99" s="282">
        <v>15</v>
      </c>
      <c r="F99" s="282">
        <v>35</v>
      </c>
      <c r="G99" s="16">
        <v>50</v>
      </c>
      <c r="H99" s="18">
        <v>2</v>
      </c>
      <c r="I99" s="92"/>
      <c r="J99" s="20">
        <v>15</v>
      </c>
      <c r="K99" s="55">
        <v>2</v>
      </c>
      <c r="L99" s="92"/>
      <c r="M99" s="20"/>
      <c r="N99" s="131"/>
      <c r="O99" s="92"/>
      <c r="P99" s="20"/>
      <c r="Q99" s="131"/>
      <c r="R99" s="92"/>
      <c r="S99" s="20"/>
      <c r="T99" s="21"/>
      <c r="U99" s="93"/>
      <c r="V99" s="23"/>
      <c r="W99" s="21"/>
      <c r="X99" s="93"/>
      <c r="Y99" s="23"/>
      <c r="Z99" s="21"/>
    </row>
    <row r="100" spans="1:195" s="36" customFormat="1" ht="15.95" customHeight="1" thickBot="1">
      <c r="A100" s="207">
        <v>6</v>
      </c>
      <c r="B100" s="99" t="s">
        <v>56</v>
      </c>
      <c r="C100" s="277">
        <v>9</v>
      </c>
      <c r="D100" s="277">
        <v>15</v>
      </c>
      <c r="E100" s="282">
        <v>24</v>
      </c>
      <c r="F100" s="282">
        <v>51</v>
      </c>
      <c r="G100" s="17">
        <v>75</v>
      </c>
      <c r="H100" s="50">
        <v>3</v>
      </c>
      <c r="I100" s="92"/>
      <c r="J100" s="20"/>
      <c r="K100" s="55"/>
      <c r="L100" s="92"/>
      <c r="M100" s="20"/>
      <c r="N100" s="21"/>
      <c r="O100" s="92"/>
      <c r="P100" s="20"/>
      <c r="Q100" s="131"/>
      <c r="R100" s="92"/>
      <c r="S100" s="20"/>
      <c r="T100" s="21"/>
      <c r="U100" s="93"/>
      <c r="V100" s="23"/>
      <c r="W100" s="21"/>
      <c r="X100" s="93">
        <v>9</v>
      </c>
      <c r="Y100" s="23">
        <v>15</v>
      </c>
      <c r="Z100" s="21">
        <v>3</v>
      </c>
    </row>
    <row r="101" spans="1:195" s="2" customFormat="1" ht="21.6" customHeight="1" thickBot="1">
      <c r="A101" s="210">
        <v>7</v>
      </c>
      <c r="B101" s="99" t="s">
        <v>104</v>
      </c>
      <c r="C101" s="277">
        <v>6</v>
      </c>
      <c r="D101" s="277">
        <v>18</v>
      </c>
      <c r="E101" s="282">
        <v>24</v>
      </c>
      <c r="F101" s="282">
        <v>51</v>
      </c>
      <c r="G101" s="16">
        <v>75</v>
      </c>
      <c r="H101" s="18">
        <v>3</v>
      </c>
      <c r="I101" s="92"/>
      <c r="J101" s="20"/>
      <c r="K101" s="55"/>
      <c r="L101" s="92"/>
      <c r="M101" s="20"/>
      <c r="N101" s="56"/>
      <c r="O101" s="92"/>
      <c r="P101" s="20"/>
      <c r="Q101" s="21"/>
      <c r="R101" s="92">
        <v>6</v>
      </c>
      <c r="S101" s="152">
        <v>18</v>
      </c>
      <c r="T101" s="153">
        <v>3</v>
      </c>
      <c r="U101" s="166"/>
      <c r="V101" s="156"/>
      <c r="W101" s="154"/>
      <c r="X101" s="166"/>
      <c r="Y101" s="156"/>
      <c r="Z101" s="21"/>
    </row>
    <row r="102" spans="1:195" s="2" customFormat="1" ht="15.95" customHeight="1" thickBot="1">
      <c r="A102" s="207">
        <v>8</v>
      </c>
      <c r="B102" s="99" t="s">
        <v>58</v>
      </c>
      <c r="C102" s="277"/>
      <c r="D102" s="277">
        <v>9</v>
      </c>
      <c r="E102" s="282">
        <v>9</v>
      </c>
      <c r="F102" s="282">
        <v>16</v>
      </c>
      <c r="G102" s="17">
        <v>25</v>
      </c>
      <c r="H102" s="50">
        <v>1</v>
      </c>
      <c r="I102" s="92"/>
      <c r="J102" s="20"/>
      <c r="K102" s="55"/>
      <c r="L102" s="92"/>
      <c r="M102" s="20"/>
      <c r="N102" s="56"/>
      <c r="O102" s="92"/>
      <c r="P102" s="20"/>
      <c r="Q102" s="21"/>
      <c r="R102" s="92"/>
      <c r="S102" s="152"/>
      <c r="T102" s="153"/>
      <c r="U102" s="166"/>
      <c r="V102" s="156"/>
      <c r="W102" s="154"/>
      <c r="X102" s="166"/>
      <c r="Y102" s="156">
        <v>9</v>
      </c>
      <c r="Z102" s="21">
        <v>1</v>
      </c>
    </row>
    <row r="103" spans="1:195" s="2" customFormat="1" ht="15.95" customHeight="1" thickBot="1">
      <c r="A103" s="210">
        <v>9</v>
      </c>
      <c r="B103" s="104" t="s">
        <v>59</v>
      </c>
      <c r="C103" s="277"/>
      <c r="D103" s="277">
        <v>15</v>
      </c>
      <c r="E103" s="282">
        <v>15</v>
      </c>
      <c r="F103" s="282">
        <v>35</v>
      </c>
      <c r="G103" s="25">
        <v>50</v>
      </c>
      <c r="H103" s="14">
        <v>2</v>
      </c>
      <c r="I103" s="92"/>
      <c r="J103" s="20">
        <v>15</v>
      </c>
      <c r="K103" s="55">
        <v>2</v>
      </c>
      <c r="L103" s="92"/>
      <c r="M103" s="20"/>
      <c r="N103" s="55"/>
      <c r="O103" s="92"/>
      <c r="P103" s="20"/>
      <c r="Q103" s="55"/>
      <c r="R103" s="92"/>
      <c r="S103" s="152"/>
      <c r="T103" s="213"/>
      <c r="U103" s="165"/>
      <c r="V103" s="152"/>
      <c r="W103" s="150"/>
      <c r="X103" s="165"/>
      <c r="Y103" s="152"/>
      <c r="Z103" s="55"/>
    </row>
    <row r="104" spans="1:195" s="95" customFormat="1" ht="15.95" customHeight="1" thickBot="1">
      <c r="A104" s="207">
        <v>10</v>
      </c>
      <c r="B104" s="164" t="s">
        <v>60</v>
      </c>
      <c r="C104" s="277"/>
      <c r="D104" s="277">
        <v>30</v>
      </c>
      <c r="E104" s="282">
        <v>30</v>
      </c>
      <c r="F104" s="282">
        <v>70</v>
      </c>
      <c r="G104" s="211">
        <v>100</v>
      </c>
      <c r="H104" s="50">
        <v>4</v>
      </c>
      <c r="I104" s="165"/>
      <c r="J104" s="152"/>
      <c r="K104" s="150"/>
      <c r="L104" s="165"/>
      <c r="M104" s="152"/>
      <c r="N104" s="151"/>
      <c r="O104" s="92"/>
      <c r="P104" s="20">
        <v>30</v>
      </c>
      <c r="Q104" s="21">
        <v>4</v>
      </c>
      <c r="R104" s="36"/>
      <c r="S104" s="20"/>
      <c r="T104" s="131"/>
      <c r="U104" s="93"/>
      <c r="V104" s="23"/>
      <c r="W104" s="21"/>
      <c r="X104" s="166"/>
      <c r="Y104" s="156"/>
      <c r="Z104" s="154"/>
    </row>
    <row r="105" spans="1:195" s="95" customFormat="1" ht="21" customHeight="1" thickBot="1">
      <c r="A105" s="210">
        <v>11</v>
      </c>
      <c r="B105" s="164" t="s">
        <v>97</v>
      </c>
      <c r="C105" s="277">
        <v>9</v>
      </c>
      <c r="D105" s="277">
        <v>15</v>
      </c>
      <c r="E105" s="282">
        <v>24</v>
      </c>
      <c r="F105" s="282">
        <v>51</v>
      </c>
      <c r="G105" s="211">
        <v>75</v>
      </c>
      <c r="H105" s="18">
        <v>3</v>
      </c>
      <c r="I105" s="165"/>
      <c r="J105" s="152"/>
      <c r="K105" s="150"/>
      <c r="L105" s="165"/>
      <c r="M105" s="152"/>
      <c r="N105" s="151"/>
      <c r="O105" s="92"/>
      <c r="P105" s="20"/>
      <c r="Q105" s="21"/>
      <c r="R105" s="92"/>
      <c r="S105" s="20"/>
      <c r="T105" s="21"/>
      <c r="U105" s="93">
        <v>9</v>
      </c>
      <c r="V105" s="609">
        <v>15</v>
      </c>
      <c r="W105" s="21">
        <v>3</v>
      </c>
      <c r="X105" s="166"/>
      <c r="Y105" s="156"/>
      <c r="Z105" s="153"/>
    </row>
    <row r="106" spans="1:195" s="36" customFormat="1" ht="15.95" customHeight="1" thickBot="1">
      <c r="A106" s="207">
        <v>12</v>
      </c>
      <c r="B106" s="99" t="s">
        <v>61</v>
      </c>
      <c r="C106" s="277">
        <v>9</v>
      </c>
      <c r="D106" s="277">
        <v>15</v>
      </c>
      <c r="E106" s="282">
        <v>24</v>
      </c>
      <c r="F106" s="282">
        <v>51</v>
      </c>
      <c r="G106" s="17">
        <v>75</v>
      </c>
      <c r="H106" s="133">
        <v>3</v>
      </c>
      <c r="I106" s="92"/>
      <c r="J106" s="20"/>
      <c r="K106" s="55"/>
      <c r="L106" s="166">
        <v>9</v>
      </c>
      <c r="M106" s="156">
        <v>15</v>
      </c>
      <c r="N106" s="153">
        <v>3</v>
      </c>
      <c r="O106" s="92"/>
      <c r="P106" s="20"/>
      <c r="Q106" s="21"/>
      <c r="R106" s="92"/>
      <c r="S106" s="152"/>
      <c r="T106" s="154"/>
      <c r="U106" s="166"/>
      <c r="V106" s="156"/>
      <c r="W106" s="153"/>
      <c r="X106" s="166"/>
      <c r="Y106" s="156"/>
      <c r="Z106" s="21"/>
    </row>
    <row r="107" spans="1:195" s="95" customFormat="1" ht="24.6" customHeight="1" thickBot="1">
      <c r="A107" s="210">
        <v>13</v>
      </c>
      <c r="B107" s="164" t="s">
        <v>106</v>
      </c>
      <c r="C107" s="277">
        <v>6</v>
      </c>
      <c r="D107" s="277">
        <v>9</v>
      </c>
      <c r="E107" s="282">
        <v>15</v>
      </c>
      <c r="F107" s="282">
        <v>35</v>
      </c>
      <c r="G107" s="147">
        <v>50</v>
      </c>
      <c r="H107" s="148">
        <v>2</v>
      </c>
      <c r="I107" s="165"/>
      <c r="J107" s="152"/>
      <c r="K107" s="150"/>
      <c r="L107" s="165"/>
      <c r="M107" s="152"/>
      <c r="N107" s="151"/>
      <c r="O107" s="165"/>
      <c r="P107" s="152"/>
      <c r="Q107" s="154"/>
      <c r="R107" s="165"/>
      <c r="S107" s="152"/>
      <c r="T107" s="154"/>
      <c r="U107" s="166"/>
      <c r="V107" s="156"/>
      <c r="W107" s="154"/>
      <c r="X107" s="166">
        <v>6</v>
      </c>
      <c r="Y107" s="156">
        <v>9</v>
      </c>
      <c r="Z107" s="153">
        <v>2</v>
      </c>
    </row>
    <row r="108" spans="1:195" s="2" customFormat="1" ht="15.95" customHeight="1" thickBot="1">
      <c r="A108" s="207">
        <v>14</v>
      </c>
      <c r="B108" s="99" t="s">
        <v>63</v>
      </c>
      <c r="C108" s="277">
        <v>6</v>
      </c>
      <c r="D108" s="277">
        <v>9</v>
      </c>
      <c r="E108" s="282">
        <v>15</v>
      </c>
      <c r="F108" s="282">
        <v>35</v>
      </c>
      <c r="G108" s="16">
        <v>50</v>
      </c>
      <c r="H108" s="18">
        <v>2</v>
      </c>
      <c r="I108" s="92"/>
      <c r="J108" s="20"/>
      <c r="K108" s="55"/>
      <c r="L108" s="92"/>
      <c r="M108" s="20"/>
      <c r="N108" s="56"/>
      <c r="O108" s="92"/>
      <c r="P108" s="20"/>
      <c r="Q108" s="21"/>
      <c r="R108" s="92"/>
      <c r="S108" s="20"/>
      <c r="T108" s="21"/>
      <c r="U108" s="93"/>
      <c r="V108" s="23"/>
      <c r="W108" s="21"/>
      <c r="X108" s="93">
        <v>6</v>
      </c>
      <c r="Y108" s="23">
        <v>9</v>
      </c>
      <c r="Z108" s="131">
        <v>2</v>
      </c>
    </row>
    <row r="109" spans="1:195" s="2" customFormat="1" ht="15.95" customHeight="1" thickBot="1">
      <c r="A109" s="210">
        <v>15</v>
      </c>
      <c r="B109" s="164" t="s">
        <v>84</v>
      </c>
      <c r="C109" s="277">
        <v>9</v>
      </c>
      <c r="D109" s="277">
        <v>6</v>
      </c>
      <c r="E109" s="282">
        <v>15</v>
      </c>
      <c r="F109" s="282">
        <v>35</v>
      </c>
      <c r="G109" s="147">
        <v>50</v>
      </c>
      <c r="H109" s="18">
        <v>2</v>
      </c>
      <c r="I109" s="92"/>
      <c r="J109" s="152"/>
      <c r="K109" s="55"/>
      <c r="L109" s="92"/>
      <c r="M109" s="152"/>
      <c r="N109" s="151"/>
      <c r="O109" s="166"/>
      <c r="P109" s="152"/>
      <c r="Q109" s="151"/>
      <c r="R109" s="166"/>
      <c r="S109" s="152"/>
      <c r="T109" s="151"/>
      <c r="U109" s="166">
        <v>9</v>
      </c>
      <c r="V109" s="152">
        <v>6</v>
      </c>
      <c r="W109" s="151">
        <v>2</v>
      </c>
      <c r="X109" s="166"/>
      <c r="Y109" s="152"/>
      <c r="Z109" s="151"/>
    </row>
    <row r="110" spans="1:195" s="2" customFormat="1" ht="15.95" customHeight="1" thickBot="1">
      <c r="A110" s="210">
        <v>16</v>
      </c>
      <c r="B110" s="164" t="s">
        <v>109</v>
      </c>
      <c r="C110" s="277">
        <v>12</v>
      </c>
      <c r="D110" s="277"/>
      <c r="E110" s="282">
        <v>12</v>
      </c>
      <c r="F110" s="282">
        <v>18</v>
      </c>
      <c r="G110" s="147">
        <v>30</v>
      </c>
      <c r="H110" s="18">
        <v>1</v>
      </c>
      <c r="I110" s="92"/>
      <c r="J110" s="152"/>
      <c r="K110" s="55"/>
      <c r="L110" s="92"/>
      <c r="M110" s="152"/>
      <c r="N110" s="151"/>
      <c r="O110" s="166"/>
      <c r="P110" s="152"/>
      <c r="Q110" s="151"/>
      <c r="R110" s="166">
        <v>12</v>
      </c>
      <c r="S110" s="152"/>
      <c r="T110" s="154">
        <v>1</v>
      </c>
      <c r="U110" s="166"/>
      <c r="V110" s="152"/>
      <c r="W110" s="151"/>
      <c r="X110" s="166"/>
      <c r="Y110" s="152"/>
      <c r="Z110" s="151"/>
    </row>
    <row r="111" spans="1:195" s="2" customFormat="1" ht="15.95" customHeight="1">
      <c r="A111" s="207">
        <v>18</v>
      </c>
      <c r="B111" s="164" t="s">
        <v>86</v>
      </c>
      <c r="C111" s="277">
        <v>9</v>
      </c>
      <c r="D111" s="277"/>
      <c r="E111" s="282">
        <v>9</v>
      </c>
      <c r="F111" s="282">
        <v>16</v>
      </c>
      <c r="G111" s="147">
        <v>25</v>
      </c>
      <c r="H111" s="18">
        <v>1</v>
      </c>
      <c r="I111" s="92"/>
      <c r="J111" s="152"/>
      <c r="K111" s="55"/>
      <c r="L111" s="92"/>
      <c r="M111" s="152"/>
      <c r="N111" s="151"/>
      <c r="O111" s="166"/>
      <c r="P111" s="152"/>
      <c r="Q111" s="151"/>
      <c r="R111" s="166">
        <v>9</v>
      </c>
      <c r="S111" s="152"/>
      <c r="T111" s="154">
        <v>1</v>
      </c>
      <c r="U111" s="166"/>
      <c r="V111" s="152"/>
      <c r="W111" s="151"/>
      <c r="X111" s="166"/>
      <c r="Y111" s="152"/>
      <c r="Z111" s="151"/>
    </row>
    <row r="112" spans="1:195" s="2" customFormat="1" ht="15.4" customHeight="1">
      <c r="A112" s="105"/>
      <c r="B112" s="106" t="s">
        <v>64</v>
      </c>
      <c r="C112" s="107">
        <f>SUM(C95:C111)</f>
        <v>129</v>
      </c>
      <c r="D112" s="107">
        <f t="shared" ref="D112:Z112" si="8">SUM(D95:D111)</f>
        <v>177</v>
      </c>
      <c r="E112" s="107">
        <f t="shared" si="8"/>
        <v>306</v>
      </c>
      <c r="F112" s="107">
        <f t="shared" si="8"/>
        <v>649</v>
      </c>
      <c r="G112" s="107">
        <f t="shared" si="8"/>
        <v>955</v>
      </c>
      <c r="H112" s="107">
        <f t="shared" si="8"/>
        <v>38</v>
      </c>
      <c r="I112" s="107">
        <f t="shared" si="8"/>
        <v>18</v>
      </c>
      <c r="J112" s="107">
        <f t="shared" si="8"/>
        <v>30</v>
      </c>
      <c r="K112" s="107">
        <f t="shared" si="8"/>
        <v>6</v>
      </c>
      <c r="L112" s="107">
        <f t="shared" si="8"/>
        <v>18</v>
      </c>
      <c r="M112" s="107">
        <f t="shared" si="8"/>
        <v>21</v>
      </c>
      <c r="N112" s="107">
        <f t="shared" si="8"/>
        <v>5</v>
      </c>
      <c r="O112" s="107">
        <f t="shared" si="8"/>
        <v>9</v>
      </c>
      <c r="P112" s="107">
        <f t="shared" si="8"/>
        <v>30</v>
      </c>
      <c r="Q112" s="107">
        <f t="shared" si="8"/>
        <v>5</v>
      </c>
      <c r="R112" s="107">
        <f t="shared" si="8"/>
        <v>36</v>
      </c>
      <c r="S112" s="107">
        <f t="shared" si="8"/>
        <v>18</v>
      </c>
      <c r="T112" s="107">
        <f t="shared" si="8"/>
        <v>6</v>
      </c>
      <c r="U112" s="107">
        <f t="shared" si="8"/>
        <v>27</v>
      </c>
      <c r="V112" s="107">
        <f t="shared" si="8"/>
        <v>36</v>
      </c>
      <c r="W112" s="107">
        <f t="shared" si="8"/>
        <v>8</v>
      </c>
      <c r="X112" s="107">
        <f t="shared" si="8"/>
        <v>21</v>
      </c>
      <c r="Y112" s="107">
        <f t="shared" si="8"/>
        <v>42</v>
      </c>
      <c r="Z112" s="107">
        <f t="shared" si="8"/>
        <v>8</v>
      </c>
    </row>
    <row r="113" spans="1:169" s="111" customFormat="1" ht="15.95" customHeight="1">
      <c r="A113" s="101"/>
      <c r="B113" s="208" t="s">
        <v>100</v>
      </c>
      <c r="C113" s="209">
        <f t="shared" ref="C113:Z113" si="9">SUM(C73,C112)</f>
        <v>453</v>
      </c>
      <c r="D113" s="209">
        <f t="shared" si="9"/>
        <v>843</v>
      </c>
      <c r="E113" s="209">
        <f t="shared" si="9"/>
        <v>1320</v>
      </c>
      <c r="F113" s="209">
        <f t="shared" si="9"/>
        <v>2729</v>
      </c>
      <c r="G113" s="209">
        <f t="shared" si="9"/>
        <v>3975</v>
      </c>
      <c r="H113" s="209">
        <f t="shared" si="9"/>
        <v>180</v>
      </c>
      <c r="I113" s="209">
        <f t="shared" si="9"/>
        <v>93</v>
      </c>
      <c r="J113" s="209">
        <f t="shared" si="9"/>
        <v>162</v>
      </c>
      <c r="K113" s="209">
        <f t="shared" si="9"/>
        <v>30</v>
      </c>
      <c r="L113" s="209">
        <f t="shared" si="9"/>
        <v>84</v>
      </c>
      <c r="M113" s="209">
        <f t="shared" si="9"/>
        <v>123</v>
      </c>
      <c r="N113" s="209">
        <f t="shared" si="9"/>
        <v>30</v>
      </c>
      <c r="O113" s="209">
        <f t="shared" si="9"/>
        <v>54</v>
      </c>
      <c r="P113" s="209">
        <f t="shared" si="9"/>
        <v>183</v>
      </c>
      <c r="Q113" s="209">
        <f>Q73+Q112</f>
        <v>30</v>
      </c>
      <c r="R113" s="209">
        <f t="shared" si="9"/>
        <v>85</v>
      </c>
      <c r="S113" s="209">
        <f t="shared" si="9"/>
        <v>140</v>
      </c>
      <c r="T113" s="209">
        <f t="shared" si="9"/>
        <v>30</v>
      </c>
      <c r="U113" s="209">
        <f t="shared" si="9"/>
        <v>82</v>
      </c>
      <c r="V113" s="209">
        <f t="shared" si="9"/>
        <v>143</v>
      </c>
      <c r="W113" s="209">
        <f t="shared" si="9"/>
        <v>30</v>
      </c>
      <c r="X113" s="209">
        <f t="shared" si="9"/>
        <v>61</v>
      </c>
      <c r="Y113" s="209">
        <f t="shared" si="9"/>
        <v>110</v>
      </c>
      <c r="Z113" s="209">
        <f t="shared" si="9"/>
        <v>30</v>
      </c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</row>
    <row r="114" spans="1:169" ht="20.45" customHeight="1" thickBot="1">
      <c r="B114" s="221" t="s">
        <v>99</v>
      </c>
      <c r="C114" s="222">
        <f>C73+C112</f>
        <v>453</v>
      </c>
      <c r="D114" s="223">
        <f>D73+D112-D72</f>
        <v>243</v>
      </c>
      <c r="E114" s="223">
        <f>E73+E112-E72</f>
        <v>720</v>
      </c>
      <c r="F114" s="224">
        <f>F73+F112</f>
        <v>2729</v>
      </c>
      <c r="G114" s="225">
        <f>G73+G112-G72</f>
        <v>3375</v>
      </c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</row>
  </sheetData>
  <sheetProtection formatCells="0" formatColumns="0" formatRows="0" insertColumns="0" insertRows="0" insertHyperlinks="0" deleteColumns="0" deleteRows="0"/>
  <mergeCells count="46">
    <mergeCell ref="O93:Q93"/>
    <mergeCell ref="R93:T93"/>
    <mergeCell ref="U93:W93"/>
    <mergeCell ref="X93:Z93"/>
    <mergeCell ref="X76:Z76"/>
    <mergeCell ref="A93:B94"/>
    <mergeCell ref="C93:C94"/>
    <mergeCell ref="D93:D94"/>
    <mergeCell ref="E93:E94"/>
    <mergeCell ref="F93:F94"/>
    <mergeCell ref="G93:G94"/>
    <mergeCell ref="H93:H94"/>
    <mergeCell ref="I93:K93"/>
    <mergeCell ref="L93:N93"/>
    <mergeCell ref="H76:H77"/>
    <mergeCell ref="I76:K76"/>
    <mergeCell ref="L76:N76"/>
    <mergeCell ref="G76:G77"/>
    <mergeCell ref="R76:T76"/>
    <mergeCell ref="U76:W76"/>
    <mergeCell ref="R5:T5"/>
    <mergeCell ref="U5:W5"/>
    <mergeCell ref="C5:C6"/>
    <mergeCell ref="X5:Z5"/>
    <mergeCell ref="C7:Z7"/>
    <mergeCell ref="D5:D6"/>
    <mergeCell ref="E5:E6"/>
    <mergeCell ref="F5:F6"/>
    <mergeCell ref="A76:B77"/>
    <mergeCell ref="C76:C77"/>
    <mergeCell ref="D76:D77"/>
    <mergeCell ref="E76:E77"/>
    <mergeCell ref="F76:F77"/>
    <mergeCell ref="O5:Q5"/>
    <mergeCell ref="O76:Q76"/>
    <mergeCell ref="I5:K5"/>
    <mergeCell ref="L5:N5"/>
    <mergeCell ref="A3:Z3"/>
    <mergeCell ref="A4:A5"/>
    <mergeCell ref="B4:B5"/>
    <mergeCell ref="C4:F4"/>
    <mergeCell ref="G4:G6"/>
    <mergeCell ref="H4:H6"/>
    <mergeCell ref="I4:N4"/>
    <mergeCell ref="O4:T4"/>
    <mergeCell ref="U4:Z4"/>
  </mergeCells>
  <pageMargins left="0.11811023622047245" right="0.11811023622047245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Burdukiewicz</dc:creator>
  <cp:lastModifiedBy>Iza</cp:lastModifiedBy>
  <cp:lastPrinted>2024-05-23T10:44:08Z</cp:lastPrinted>
  <dcterms:created xsi:type="dcterms:W3CDTF">2017-03-12T17:39:09Z</dcterms:created>
  <dcterms:modified xsi:type="dcterms:W3CDTF">2024-05-23T10:47:53Z</dcterms:modified>
</cp:coreProperties>
</file>