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72CAD5AF-B921-406E-8BCE-D280DA09AF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acjonarne" sheetId="1" r:id="rId1"/>
    <sheet name="niestacjonar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0" i="2" l="1"/>
  <c r="T64" i="2"/>
  <c r="T119" i="2" l="1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E119" i="2"/>
  <c r="D119" i="2"/>
  <c r="C119" i="2"/>
  <c r="G64" i="2" l="1"/>
  <c r="G22" i="2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E116" i="1"/>
  <c r="D116" i="1"/>
  <c r="C116" i="1"/>
  <c r="L50" i="2" l="1"/>
  <c r="K50" i="2"/>
  <c r="I58" i="1" l="1"/>
  <c r="J58" i="1"/>
  <c r="K58" i="1"/>
  <c r="L58" i="1"/>
  <c r="M58" i="1"/>
  <c r="N58" i="1"/>
  <c r="O58" i="1"/>
  <c r="P58" i="1"/>
  <c r="Q58" i="1"/>
  <c r="R58" i="1"/>
  <c r="S58" i="1"/>
  <c r="H64" i="1"/>
  <c r="H58" i="1"/>
  <c r="I50" i="1"/>
  <c r="J50" i="1"/>
  <c r="K50" i="1"/>
  <c r="L50" i="1"/>
  <c r="M50" i="1"/>
  <c r="H50" i="1"/>
  <c r="I42" i="1"/>
  <c r="J42" i="1"/>
  <c r="K42" i="1"/>
  <c r="L42" i="1"/>
  <c r="M42" i="1"/>
  <c r="N42" i="1"/>
  <c r="O42" i="1"/>
  <c r="P42" i="1"/>
  <c r="Q42" i="1"/>
  <c r="R42" i="1"/>
  <c r="S42" i="1"/>
  <c r="H42" i="1"/>
  <c r="S35" i="1"/>
  <c r="S22" i="1"/>
  <c r="N50" i="1"/>
  <c r="O50" i="1"/>
  <c r="P50" i="1"/>
  <c r="Q50" i="1"/>
  <c r="R50" i="1"/>
  <c r="S50" i="1"/>
  <c r="P35" i="1"/>
  <c r="M81" i="1"/>
  <c r="H82" i="1"/>
  <c r="M35" i="1"/>
  <c r="M22" i="1"/>
  <c r="E35" i="1" l="1"/>
  <c r="T97" i="2" l="1"/>
  <c r="S97" i="2"/>
  <c r="R97" i="2"/>
  <c r="Q97" i="2"/>
  <c r="P97" i="2"/>
  <c r="O97" i="2"/>
  <c r="N97" i="2"/>
  <c r="M97" i="2"/>
  <c r="L97" i="2"/>
  <c r="K97" i="2"/>
  <c r="G97" i="2"/>
  <c r="E97" i="2"/>
  <c r="D97" i="2"/>
  <c r="C97" i="2"/>
  <c r="S80" i="2"/>
  <c r="R80" i="2"/>
  <c r="Q80" i="2"/>
  <c r="P80" i="2"/>
  <c r="O80" i="2"/>
  <c r="N80" i="2"/>
  <c r="M80" i="2"/>
  <c r="L80" i="2"/>
  <c r="K80" i="2"/>
  <c r="G80" i="2"/>
  <c r="E80" i="2"/>
  <c r="D80" i="2"/>
  <c r="C80" i="2"/>
  <c r="S64" i="2"/>
  <c r="R64" i="2"/>
  <c r="Q64" i="2"/>
  <c r="P64" i="2"/>
  <c r="O64" i="2"/>
  <c r="N64" i="2"/>
  <c r="M64" i="2"/>
  <c r="L64" i="2"/>
  <c r="K64" i="2"/>
  <c r="J64" i="2"/>
  <c r="I64" i="2"/>
  <c r="H64" i="2"/>
  <c r="D64" i="2"/>
  <c r="C64" i="2"/>
  <c r="E63" i="2"/>
  <c r="E62" i="2"/>
  <c r="D61" i="2"/>
  <c r="S58" i="2"/>
  <c r="R58" i="2"/>
  <c r="Q58" i="2"/>
  <c r="P58" i="2"/>
  <c r="O58" i="2"/>
  <c r="N58" i="2"/>
  <c r="L58" i="2"/>
  <c r="K58" i="2"/>
  <c r="J58" i="2"/>
  <c r="I58" i="2"/>
  <c r="H58" i="2"/>
  <c r="G58" i="2"/>
  <c r="C58" i="2"/>
  <c r="T57" i="2"/>
  <c r="T56" i="2"/>
  <c r="T55" i="2"/>
  <c r="T54" i="2"/>
  <c r="T53" i="2"/>
  <c r="S50" i="2"/>
  <c r="R50" i="2"/>
  <c r="Q50" i="2"/>
  <c r="O50" i="2"/>
  <c r="N50" i="2"/>
  <c r="J50" i="2"/>
  <c r="I50" i="2"/>
  <c r="H50" i="2"/>
  <c r="G50" i="2"/>
  <c r="D50" i="2"/>
  <c r="C50" i="2"/>
  <c r="T48" i="2"/>
  <c r="T46" i="2"/>
  <c r="T45" i="2"/>
  <c r="E45" i="2"/>
  <c r="E50" i="2" s="1"/>
  <c r="S42" i="2"/>
  <c r="R42" i="2"/>
  <c r="Q42" i="2"/>
  <c r="P42" i="2"/>
  <c r="O42" i="2"/>
  <c r="N42" i="2"/>
  <c r="L42" i="2"/>
  <c r="K42" i="2"/>
  <c r="J42" i="2"/>
  <c r="I42" i="2"/>
  <c r="H42" i="2"/>
  <c r="G42" i="2"/>
  <c r="E42" i="2"/>
  <c r="D42" i="2"/>
  <c r="D43" i="2" s="1"/>
  <c r="C42" i="2"/>
  <c r="C43" i="2" s="1"/>
  <c r="T40" i="2"/>
  <c r="T39" i="2"/>
  <c r="T38" i="2"/>
  <c r="S35" i="2"/>
  <c r="R35" i="2"/>
  <c r="Q35" i="2"/>
  <c r="P35" i="2"/>
  <c r="O35" i="2"/>
  <c r="N35" i="2"/>
  <c r="M35" i="2"/>
  <c r="L35" i="2"/>
  <c r="K35" i="2"/>
  <c r="J35" i="2"/>
  <c r="H35" i="2"/>
  <c r="G35" i="2"/>
  <c r="E35" i="2"/>
  <c r="D35" i="2"/>
  <c r="C35" i="2"/>
  <c r="T34" i="2"/>
  <c r="T32" i="2"/>
  <c r="T31" i="2"/>
  <c r="T30" i="2"/>
  <c r="T28" i="2"/>
  <c r="T26" i="2"/>
  <c r="T25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E20" i="2"/>
  <c r="T17" i="2"/>
  <c r="T16" i="2"/>
  <c r="T12" i="2"/>
  <c r="E12" i="2"/>
  <c r="T11" i="2"/>
  <c r="E10" i="2"/>
  <c r="E9" i="2"/>
  <c r="E64" i="2" l="1"/>
  <c r="C51" i="2"/>
  <c r="T35" i="2"/>
  <c r="T50" i="2"/>
  <c r="T22" i="2"/>
  <c r="C36" i="2"/>
  <c r="D36" i="2"/>
  <c r="T42" i="2"/>
  <c r="T58" i="2"/>
  <c r="E22" i="2"/>
  <c r="D23" i="2" s="1"/>
  <c r="D51" i="2"/>
  <c r="C23" i="2" l="1"/>
  <c r="T64" i="1"/>
  <c r="S81" i="1"/>
  <c r="T81" i="1"/>
  <c r="G81" i="1"/>
  <c r="E81" i="1"/>
  <c r="D81" i="1"/>
  <c r="C81" i="1"/>
  <c r="I35" i="1"/>
  <c r="H35" i="1"/>
  <c r="T99" i="1"/>
  <c r="S99" i="1"/>
  <c r="R99" i="1"/>
  <c r="Q99" i="1"/>
  <c r="P99" i="1"/>
  <c r="O99" i="1"/>
  <c r="N99" i="1"/>
  <c r="M99" i="1"/>
  <c r="L99" i="1"/>
  <c r="K99" i="1"/>
  <c r="G99" i="1"/>
  <c r="E99" i="1"/>
  <c r="D99" i="1"/>
  <c r="C99" i="1"/>
  <c r="D83" i="1"/>
  <c r="C83" i="1"/>
  <c r="R81" i="1"/>
  <c r="Q81" i="1"/>
  <c r="P81" i="1"/>
  <c r="O81" i="1"/>
  <c r="N81" i="1"/>
  <c r="L81" i="1"/>
  <c r="K81" i="1"/>
  <c r="S64" i="1"/>
  <c r="S65" i="1" s="1"/>
  <c r="R64" i="1"/>
  <c r="Q64" i="1"/>
  <c r="P64" i="1"/>
  <c r="O64" i="1"/>
  <c r="N64" i="1"/>
  <c r="M64" i="1"/>
  <c r="M65" i="1" s="1"/>
  <c r="M82" i="1" s="1"/>
  <c r="L64" i="1"/>
  <c r="K64" i="1"/>
  <c r="J64" i="1"/>
  <c r="I64" i="1"/>
  <c r="D64" i="1"/>
  <c r="C64" i="1"/>
  <c r="E62" i="1"/>
  <c r="E64" i="1" s="1"/>
  <c r="G58" i="1"/>
  <c r="E58" i="1"/>
  <c r="D58" i="1"/>
  <c r="C58" i="1"/>
  <c r="T57" i="1"/>
  <c r="T56" i="1"/>
  <c r="T55" i="1"/>
  <c r="T54" i="1"/>
  <c r="T53" i="1"/>
  <c r="G50" i="1"/>
  <c r="D50" i="1"/>
  <c r="C50" i="1"/>
  <c r="T48" i="1"/>
  <c r="T46" i="1"/>
  <c r="T45" i="1"/>
  <c r="E45" i="1"/>
  <c r="E50" i="1" s="1"/>
  <c r="G42" i="1"/>
  <c r="E42" i="1"/>
  <c r="D42" i="1"/>
  <c r="C42" i="1"/>
  <c r="T40" i="1"/>
  <c r="T39" i="1"/>
  <c r="T38" i="1"/>
  <c r="R35" i="1"/>
  <c r="Q35" i="1"/>
  <c r="O35" i="1"/>
  <c r="N35" i="1"/>
  <c r="L35" i="1"/>
  <c r="K35" i="1"/>
  <c r="J35" i="1"/>
  <c r="G35" i="1"/>
  <c r="D35" i="1"/>
  <c r="C35" i="1"/>
  <c r="T34" i="1"/>
  <c r="T32" i="1"/>
  <c r="T31" i="1"/>
  <c r="T30" i="1"/>
  <c r="T27" i="1"/>
  <c r="T26" i="1"/>
  <c r="T25" i="1"/>
  <c r="R22" i="1"/>
  <c r="Q22" i="1"/>
  <c r="P22" i="1"/>
  <c r="O22" i="1"/>
  <c r="N22" i="1"/>
  <c r="L22" i="1"/>
  <c r="K22" i="1"/>
  <c r="J22" i="1"/>
  <c r="I22" i="1"/>
  <c r="H22" i="1"/>
  <c r="G22" i="1"/>
  <c r="C22" i="1"/>
  <c r="E19" i="1"/>
  <c r="T16" i="1"/>
  <c r="T15" i="1"/>
  <c r="T11" i="1"/>
  <c r="D11" i="1"/>
  <c r="E11" i="1" s="1"/>
  <c r="T10" i="1"/>
  <c r="E9" i="1"/>
  <c r="E8" i="1"/>
  <c r="S82" i="1" l="1"/>
  <c r="T35" i="1"/>
  <c r="T42" i="1"/>
  <c r="T50" i="1"/>
  <c r="P65" i="1"/>
  <c r="P82" i="1" s="1"/>
  <c r="D43" i="1"/>
  <c r="T22" i="1"/>
  <c r="T58" i="1"/>
  <c r="D22" i="1"/>
  <c r="C51" i="1"/>
  <c r="C43" i="1"/>
  <c r="E22" i="1"/>
  <c r="D36" i="1"/>
  <c r="C36" i="1"/>
  <c r="D51" i="1"/>
  <c r="T66" i="1" l="1"/>
  <c r="T82" i="1" s="1"/>
  <c r="D23" i="1"/>
  <c r="C23" i="1"/>
</calcChain>
</file>

<file path=xl/sharedStrings.xml><?xml version="1.0" encoding="utf-8"?>
<sst xmlns="http://schemas.openxmlformats.org/spreadsheetml/2006/main" count="443" uniqueCount="135">
  <si>
    <t>Lp.</t>
  </si>
  <si>
    <t>Nazwa przedmiotu</t>
  </si>
  <si>
    <t>Ogółem godzin:</t>
  </si>
  <si>
    <r>
      <t xml:space="preserve">Sem. </t>
    </r>
    <r>
      <rPr>
        <b/>
        <sz val="8"/>
        <rFont val="Calibri"/>
        <family val="2"/>
        <charset val="238"/>
      </rPr>
      <t>1</t>
    </r>
  </si>
  <si>
    <r>
      <t xml:space="preserve">Sem. </t>
    </r>
    <r>
      <rPr>
        <b/>
        <sz val="8"/>
        <rFont val="Calibri"/>
        <family val="2"/>
        <charset val="238"/>
      </rPr>
      <t>2</t>
    </r>
  </si>
  <si>
    <r>
      <t>Sem</t>
    </r>
    <r>
      <rPr>
        <b/>
        <sz val="8"/>
        <rFont val="Calibri"/>
        <family val="2"/>
        <charset val="238"/>
      </rPr>
      <t>. 3</t>
    </r>
  </si>
  <si>
    <r>
      <t>Sem</t>
    </r>
    <r>
      <rPr>
        <b/>
        <sz val="8"/>
        <rFont val="Calibri"/>
        <family val="2"/>
        <charset val="238"/>
      </rPr>
      <t>. 4</t>
    </r>
  </si>
  <si>
    <t>w</t>
  </si>
  <si>
    <t>ćw.</t>
  </si>
  <si>
    <t>Ogół</t>
  </si>
  <si>
    <t>Forma zali.</t>
  </si>
  <si>
    <t>Praca własna</t>
  </si>
  <si>
    <t>W</t>
  </si>
  <si>
    <t>pkt</t>
  </si>
  <si>
    <t>suma punktów ECT</t>
  </si>
  <si>
    <t>Przygotowanie merytoryczne do nauczania pierwszego przedmiotu - przedmioty kierunkowe - grupa A1</t>
  </si>
  <si>
    <t>Nowoczesne formy gimnastyki</t>
  </si>
  <si>
    <t>Zo</t>
  </si>
  <si>
    <t>Gry zespołowe z innych kręgów kulturowych</t>
  </si>
  <si>
    <t>Adaptowana aktywność ruchowa</t>
  </si>
  <si>
    <t>Wytrzymałościowe formy aktywności ruchowej</t>
  </si>
  <si>
    <t>Alternatywne formy zajęć w wodzie</t>
  </si>
  <si>
    <t>Gry rekreacyjne z innych kręgów kulturowych</t>
  </si>
  <si>
    <t>Trening funkcjonalny</t>
  </si>
  <si>
    <t xml:space="preserve">Siłowe formy aktywności ruchowej </t>
  </si>
  <si>
    <t>Techiniki relaksacyjne</t>
  </si>
  <si>
    <t>Turystyka aktywna</t>
  </si>
  <si>
    <t>Aktywność ruchowa seniorów</t>
  </si>
  <si>
    <t xml:space="preserve">Specajlizacja instruktorska </t>
  </si>
  <si>
    <t>E</t>
  </si>
  <si>
    <t>Razem:</t>
  </si>
  <si>
    <t>%W/Ć</t>
  </si>
  <si>
    <t>Przygotowanie merytoryczne do nauczania pierwszego przedmiotu - przedmioty podstawowe  - grupa A1</t>
  </si>
  <si>
    <t>Programowanie i kontrola wysiłku fizycznego</t>
  </si>
  <si>
    <t>Anatomia praktyczna</t>
  </si>
  <si>
    <t>Biomechanika ruchów człowieka</t>
  </si>
  <si>
    <t xml:space="preserve">Podstawy neurokognitywistyki </t>
  </si>
  <si>
    <t>Higiena aktywności ruchowej</t>
  </si>
  <si>
    <t>Organizacja i zarządzanie instytucją edukacyjną</t>
  </si>
  <si>
    <t>Ekologia człowieka  i ochrona środowiska</t>
  </si>
  <si>
    <t xml:space="preserve">  </t>
  </si>
  <si>
    <t>Środowisko a organizm człowieka</t>
  </si>
  <si>
    <t>Socjomotoryka</t>
  </si>
  <si>
    <t>Przygotowanie psychologiczno - pedagogiczne i dydaktyczne ( grupa B i C)</t>
  </si>
  <si>
    <t>Psychologia aktywności fizycznej</t>
  </si>
  <si>
    <t>Pedagogika kultury fizycznej</t>
  </si>
  <si>
    <t>Pedeutologia</t>
  </si>
  <si>
    <t xml:space="preserve">Dydaktyka </t>
  </si>
  <si>
    <t xml:space="preserve"> Przygotowanie dydaktyczne do nauczania pierwszego przedmiotu (grupa D)</t>
  </si>
  <si>
    <t>Dydaktyka wychowania fizycznego</t>
  </si>
  <si>
    <t>Metodyka wychowania fizycznego w szkole ponadpodstawowej,</t>
  </si>
  <si>
    <t xml:space="preserve">Edukacja zdrowotna ucznia w szkole ponadpodstawowej </t>
  </si>
  <si>
    <t>Metodyka wf w szole policelanej i szkole wyższej</t>
  </si>
  <si>
    <t>Nadzór pedagogiczny w pracy nauczyciela wf w szkole ponad podstawowej</t>
  </si>
  <si>
    <t>Moduł pracy dyplomowej + język obcy</t>
  </si>
  <si>
    <t>Metodologia badań naukowych</t>
  </si>
  <si>
    <t>Statystyka w pracy naukowej</t>
  </si>
  <si>
    <t>Seminarium magisterskie i ocena pracy magisterskie</t>
  </si>
  <si>
    <t>Z/Zo</t>
  </si>
  <si>
    <t>[100]</t>
  </si>
  <si>
    <t>Obrona pracy magisterskiej</t>
  </si>
  <si>
    <t>[150]</t>
  </si>
  <si>
    <t>Język obcy - do wyboru</t>
  </si>
  <si>
    <t>razem</t>
  </si>
  <si>
    <t>razem bez specjal. I praktyk</t>
  </si>
  <si>
    <t>% razem bez specj. I praktyk</t>
  </si>
  <si>
    <t>Praktyki</t>
  </si>
  <si>
    <t xml:space="preserve">            </t>
  </si>
  <si>
    <t>Praktyka w szkole ponadpodstawowej (B.3. i D.2.)</t>
  </si>
  <si>
    <t xml:space="preserve">Praktyka specjalistyczna </t>
  </si>
  <si>
    <t>SUMA PRAKTYKI:</t>
  </si>
  <si>
    <t xml:space="preserve"> Specjalności do wyboru (jedna do wyboru) (grupa zajęć A.2. + E)</t>
  </si>
  <si>
    <t xml:space="preserve">              </t>
  </si>
  <si>
    <t>Gerokinezjologia</t>
  </si>
  <si>
    <t>Andragogika</t>
  </si>
  <si>
    <t xml:space="preserve">Psychologia starzenia </t>
  </si>
  <si>
    <t>Fizjologia starzenia</t>
  </si>
  <si>
    <t>Dydaktyka i metodyka ćw. ruchowych osób starszych</t>
  </si>
  <si>
    <t>Higiena - pielęgnacja  osób starszych</t>
  </si>
  <si>
    <t>Trening zdrowotny  seniorów</t>
  </si>
  <si>
    <t>Gimnastyka lecznicza dla seniorów</t>
  </si>
  <si>
    <t xml:space="preserve">Profilaktyka i eliminacja stresu </t>
  </si>
  <si>
    <t xml:space="preserve">Ćwiczenia relaksacyjne dla seniorów </t>
  </si>
  <si>
    <t>Aktywność ruchowa  dla seniorów przy muzyce</t>
  </si>
  <si>
    <t>Podstawy treningu pamięci</t>
  </si>
  <si>
    <t>% wykłady do ćwiczeń</t>
  </si>
  <si>
    <t>Zarządzanie w oświacie</t>
  </si>
  <si>
    <t xml:space="preserve"> Podstawy zarządzania placówką oświaty</t>
  </si>
  <si>
    <t xml:space="preserve"> Prawne aspekty zarządzania placówką oświaty</t>
  </si>
  <si>
    <t xml:space="preserve"> Trening menedżerski</t>
  </si>
  <si>
    <t>Zarządzanie zasobami ludzkimi</t>
  </si>
  <si>
    <t>Psychologia zarządzania</t>
  </si>
  <si>
    <t>Zarządzanie finansami w oświacie</t>
  </si>
  <si>
    <t>Zarządzanie jakością w oświacie</t>
  </si>
  <si>
    <t>Podstawy marketingu</t>
  </si>
  <si>
    <t>Systemy informatyczne w oświacie</t>
  </si>
  <si>
    <t>Zarządzanie projektami </t>
  </si>
  <si>
    <t>Balance work - life</t>
  </si>
  <si>
    <t>Trening zdrowotny i relaksacja</t>
  </si>
  <si>
    <t xml:space="preserve">Razem = </t>
  </si>
  <si>
    <t>łacznie</t>
  </si>
  <si>
    <t>% W/ćw</t>
  </si>
  <si>
    <t>Żywienie osób starszych</t>
  </si>
  <si>
    <t xml:space="preserve">Ramowy program studiów II stopnia NIESTACJONARNYCH </t>
  </si>
  <si>
    <t>suma punktów ECTS</t>
  </si>
  <si>
    <t>Przygotowanie psychologiczno - pedagogiczne i dydaktyczne ( grupa B)</t>
  </si>
  <si>
    <t xml:space="preserve"> Specjalności do wyboru (jedna do wyboru) (A.2. + E)</t>
  </si>
  <si>
    <t>Psychologia starzenia się</t>
  </si>
  <si>
    <t>Fizjologia starzenia się</t>
  </si>
  <si>
    <t>Żywienie i suplementacja w aktywności fizycznej</t>
  </si>
  <si>
    <t>Zywienie i suplementacja w aktywności fizycznej</t>
  </si>
  <si>
    <t xml:space="preserve">Psychologia zdrowia </t>
  </si>
  <si>
    <t>Elementy filozofii i socjologii zdrowia</t>
  </si>
  <si>
    <t>Choroby cywilizacyjne i zawodowe i ich profilaktyka</t>
  </si>
  <si>
    <t>Historia systemu opieki zdrowotnej w Polsce</t>
  </si>
  <si>
    <t>Ruchowe środki  w promocji zdrowia dla osób o specjalnych potrzebach funkcjonalnych i zdrowotnych</t>
  </si>
  <si>
    <t>Wsparcie społeczne - zapobieganie wykluczeniu , zachowanie ryzykowane i przeciwdziałanie im (dla osób z zaburzeniami funkcjonowania społecznego)</t>
  </si>
  <si>
    <t>Polityka zdrowotna i jej finansowanie</t>
  </si>
  <si>
    <t>Podstawy organizacji i zarzadzania w ochronie i promocji zdrowia</t>
  </si>
  <si>
    <t xml:space="preserve">Zdrowie publiczne i podstawy epidemiologii </t>
  </si>
  <si>
    <t>specjalzacja instruktorska egzamin</t>
  </si>
  <si>
    <t>Promocja zdrowia</t>
  </si>
  <si>
    <t xml:space="preserve">Teoria i metodyka promocji zdrowia </t>
  </si>
  <si>
    <t xml:space="preserve">Żywienie i suplementacja w profilaktyce zdrowotnej </t>
  </si>
  <si>
    <t>Trening zdrowotny w profilaktyce i promocji zdrowia</t>
  </si>
  <si>
    <t>Specjalozacja instruktorska Egzamin</t>
  </si>
  <si>
    <t>[50]</t>
  </si>
  <si>
    <r>
      <t>I</t>
    </r>
    <r>
      <rPr>
        <sz val="8"/>
        <rFont val="Calibri"/>
        <family val="2"/>
        <charset val="238"/>
      </rPr>
      <t xml:space="preserve"> rok   2024/25</t>
    </r>
  </si>
  <si>
    <r>
      <t>II</t>
    </r>
    <r>
      <rPr>
        <sz val="8"/>
        <rFont val="Calibri"/>
        <family val="2"/>
        <charset val="238"/>
      </rPr>
      <t xml:space="preserve"> rok   2025/26</t>
    </r>
  </si>
  <si>
    <t xml:space="preserve">Ruchowe środki we wsparciu społecznym  - profilaktyka wykluczenia, zachowań ryzykowanych i destrukcyjnych </t>
  </si>
  <si>
    <t xml:space="preserve">Promocja zdrowia </t>
  </si>
  <si>
    <t xml:space="preserve">   KIERUNEK  WYCHOWANIE FIZYCZNE -  AWF we Wrocławiu od roku  2024/2025 - cykł kształcenia 2024-2026  - zgodny ze standardami kształcenia nauczycieli oraz uchwą senatu z 25.03.21</t>
  </si>
  <si>
    <t>12a</t>
  </si>
  <si>
    <t>Załącznik 2 do Uchwały Ray Wydziału WFiS nr 11/2023/2024 z 11.04.2024</t>
  </si>
  <si>
    <t xml:space="preserve">Ramowy program studiów II stopnia STACJONARNYCH - kierunek WF - 2024-2027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</si>
</sst>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8"/>
      <name val="Calibri"/>
      <family val="2"/>
      <charset val="238"/>
      <scheme val="minor"/>
    </font>
    <font>
      <b/>
      <sz val="8"/>
      <color indexed="4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trike/>
      <sz val="8"/>
      <color theme="4"/>
      <name val="Calibri"/>
      <family val="2"/>
      <charset val="238"/>
      <scheme val="minor"/>
    </font>
    <font>
      <sz val="8"/>
      <color indexed="5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5">
    <xf numFmtId="0" fontId="0" fillId="0" borderId="0" xfId="0"/>
    <xf numFmtId="0" fontId="3" fillId="0" borderId="0" xfId="0" applyFont="1"/>
    <xf numFmtId="0" fontId="3" fillId="0" borderId="13" xfId="0" applyFont="1" applyBorder="1"/>
    <xf numFmtId="0" fontId="3" fillId="3" borderId="2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vertical="center"/>
    </xf>
    <xf numFmtId="0" fontId="4" fillId="4" borderId="36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3" fillId="4" borderId="3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/>
    <xf numFmtId="0" fontId="3" fillId="0" borderId="4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0" fillId="0" borderId="13" xfId="0" applyBorder="1"/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right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13" fillId="0" borderId="0" xfId="0" applyFont="1"/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right" vertical="center" wrapText="1"/>
    </xf>
    <xf numFmtId="9" fontId="4" fillId="4" borderId="29" xfId="0" applyNumberFormat="1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14" fillId="4" borderId="34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0" fontId="3" fillId="0" borderId="13" xfId="0" applyFont="1" applyBorder="1" applyAlignment="1">
      <alignment horizontal="left"/>
    </xf>
    <xf numFmtId="0" fontId="3" fillId="3" borderId="41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/>
    </xf>
    <xf numFmtId="0" fontId="3" fillId="4" borderId="45" xfId="0" applyFont="1" applyFill="1" applyBorder="1" applyAlignment="1">
      <alignment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right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right" vertical="center" wrapText="1"/>
    </xf>
    <xf numFmtId="9" fontId="4" fillId="4" borderId="50" xfId="0" applyNumberFormat="1" applyFont="1" applyFill="1" applyBorder="1" applyAlignment="1">
      <alignment horizontal="center" vertical="center" wrapText="1"/>
    </xf>
    <xf numFmtId="9" fontId="4" fillId="4" borderId="58" xfId="0" applyNumberFormat="1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 wrapText="1"/>
    </xf>
    <xf numFmtId="0" fontId="9" fillId="4" borderId="60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3" fillId="4" borderId="50" xfId="0" applyFont="1" applyFill="1" applyBorder="1" applyAlignment="1">
      <alignment vertical="center"/>
    </xf>
    <xf numFmtId="0" fontId="3" fillId="4" borderId="58" xfId="0" applyFont="1" applyFill="1" applyBorder="1" applyAlignment="1">
      <alignment vertical="center"/>
    </xf>
    <xf numFmtId="0" fontId="3" fillId="4" borderId="59" xfId="0" applyFont="1" applyFill="1" applyBorder="1" applyAlignment="1">
      <alignment vertical="center"/>
    </xf>
    <xf numFmtId="0" fontId="3" fillId="4" borderId="60" xfId="0" applyFont="1" applyFill="1" applyBorder="1" applyAlignment="1">
      <alignment vertical="center"/>
    </xf>
    <xf numFmtId="0" fontId="3" fillId="4" borderId="40" xfId="0" applyFont="1" applyFill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5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44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right" vertical="center" wrapText="1"/>
    </xf>
    <xf numFmtId="0" fontId="3" fillId="5" borderId="50" xfId="0" applyFont="1" applyFill="1" applyBorder="1" applyAlignment="1">
      <alignment vertical="center"/>
    </xf>
    <xf numFmtId="0" fontId="3" fillId="5" borderId="58" xfId="0" applyFont="1" applyFill="1" applyBorder="1" applyAlignment="1">
      <alignment vertical="center"/>
    </xf>
    <xf numFmtId="0" fontId="3" fillId="5" borderId="58" xfId="0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vertical="center" wrapText="1"/>
    </xf>
    <xf numFmtId="0" fontId="11" fillId="6" borderId="23" xfId="0" applyFont="1" applyFill="1" applyBorder="1" applyAlignment="1">
      <alignment vertical="center"/>
    </xf>
    <xf numFmtId="0" fontId="11" fillId="6" borderId="24" xfId="0" applyFont="1" applyFill="1" applyBorder="1" applyAlignment="1">
      <alignment vertical="center"/>
    </xf>
    <xf numFmtId="0" fontId="11" fillId="6" borderId="26" xfId="0" applyFont="1" applyFill="1" applyBorder="1" applyAlignment="1">
      <alignment vertical="center"/>
    </xf>
    <xf numFmtId="0" fontId="11" fillId="6" borderId="25" xfId="0" applyFont="1" applyFill="1" applyBorder="1" applyAlignment="1">
      <alignment vertical="center"/>
    </xf>
    <xf numFmtId="0" fontId="11" fillId="6" borderId="27" xfId="0" applyFont="1" applyFill="1" applyBorder="1" applyAlignment="1">
      <alignment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right" vertical="center"/>
    </xf>
    <xf numFmtId="1" fontId="3" fillId="5" borderId="13" xfId="0" applyNumberFormat="1" applyFont="1" applyFill="1" applyBorder="1" applyAlignment="1">
      <alignment horizontal="center" vertical="center"/>
    </xf>
    <xf numFmtId="1" fontId="3" fillId="5" borderId="58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17" fillId="5" borderId="59" xfId="0" applyFont="1" applyFill="1" applyBorder="1" applyAlignment="1">
      <alignment vertical="center"/>
    </xf>
    <xf numFmtId="0" fontId="4" fillId="5" borderId="58" xfId="0" applyFont="1" applyFill="1" applyBorder="1" applyAlignment="1">
      <alignment vertical="center"/>
    </xf>
    <xf numFmtId="0" fontId="18" fillId="5" borderId="58" xfId="0" applyFont="1" applyFill="1" applyBorder="1" applyAlignment="1">
      <alignment vertical="center"/>
    </xf>
    <xf numFmtId="0" fontId="18" fillId="5" borderId="59" xfId="0" applyFont="1" applyFill="1" applyBorder="1" applyAlignment="1">
      <alignment vertical="center"/>
    </xf>
    <xf numFmtId="0" fontId="18" fillId="5" borderId="50" xfId="0" applyFont="1" applyFill="1" applyBorder="1" applyAlignment="1">
      <alignment vertical="center"/>
    </xf>
    <xf numFmtId="0" fontId="18" fillId="5" borderId="40" xfId="0" applyFont="1" applyFill="1" applyBorder="1" applyAlignment="1">
      <alignment vertical="center"/>
    </xf>
    <xf numFmtId="0" fontId="18" fillId="0" borderId="40" xfId="0" applyFont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right"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9" fontId="4" fillId="5" borderId="13" xfId="0" applyNumberFormat="1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vertical="center"/>
    </xf>
    <xf numFmtId="0" fontId="18" fillId="5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1" fontId="19" fillId="0" borderId="7" xfId="0" applyNumberFormat="1" applyFont="1" applyBorder="1"/>
    <xf numFmtId="0" fontId="19" fillId="0" borderId="7" xfId="0" applyFont="1" applyBorder="1"/>
    <xf numFmtId="0" fontId="19" fillId="0" borderId="0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14" fillId="4" borderId="26" xfId="0" applyFont="1" applyFill="1" applyBorder="1" applyAlignment="1">
      <alignment vertical="center"/>
    </xf>
    <xf numFmtId="0" fontId="14" fillId="4" borderId="24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right" vertical="center"/>
    </xf>
    <xf numFmtId="0" fontId="3" fillId="7" borderId="52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vertical="center"/>
    </xf>
    <xf numFmtId="0" fontId="3" fillId="3" borderId="51" xfId="0" applyFont="1" applyFill="1" applyBorder="1" applyAlignment="1">
      <alignment horizontal="right" vertical="center"/>
    </xf>
    <xf numFmtId="9" fontId="4" fillId="5" borderId="15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9" fontId="4" fillId="2" borderId="45" xfId="0" applyNumberFormat="1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vertical="center"/>
    </xf>
    <xf numFmtId="0" fontId="3" fillId="2" borderId="51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vertical="center"/>
    </xf>
    <xf numFmtId="0" fontId="3" fillId="3" borderId="68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0" fontId="3" fillId="4" borderId="64" xfId="0" applyFont="1" applyFill="1" applyBorder="1" applyAlignment="1">
      <alignment vertical="center"/>
    </xf>
    <xf numFmtId="0" fontId="3" fillId="4" borderId="51" xfId="0" applyFont="1" applyFill="1" applyBorder="1" applyAlignment="1">
      <alignment vertical="center"/>
    </xf>
    <xf numFmtId="0" fontId="3" fillId="4" borderId="67" xfId="0" applyFont="1" applyFill="1" applyBorder="1" applyAlignment="1">
      <alignment vertical="center"/>
    </xf>
    <xf numFmtId="0" fontId="1" fillId="0" borderId="0" xfId="0" applyFont="1"/>
    <xf numFmtId="9" fontId="1" fillId="0" borderId="0" xfId="0" applyNumberFormat="1" applyFont="1"/>
    <xf numFmtId="0" fontId="4" fillId="0" borderId="4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3" fillId="0" borderId="17" xfId="0" applyFont="1" applyBorder="1"/>
    <xf numFmtId="0" fontId="3" fillId="0" borderId="63" xfId="0" applyFont="1" applyBorder="1"/>
    <xf numFmtId="0" fontId="4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/>
    </xf>
    <xf numFmtId="0" fontId="4" fillId="4" borderId="40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3" fillId="4" borderId="70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5" borderId="52" xfId="0" applyFont="1" applyFill="1" applyBorder="1" applyAlignment="1">
      <alignment vertical="center"/>
    </xf>
    <xf numFmtId="0" fontId="3" fillId="5" borderId="64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vertical="center"/>
    </xf>
    <xf numFmtId="0" fontId="3" fillId="5" borderId="53" xfId="0" applyFont="1" applyFill="1" applyBorder="1" applyAlignment="1">
      <alignment vertical="center"/>
    </xf>
    <xf numFmtId="0" fontId="4" fillId="5" borderId="30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vertical="center"/>
    </xf>
    <xf numFmtId="0" fontId="3" fillId="5" borderId="63" xfId="0" applyFont="1" applyFill="1" applyBorder="1" applyAlignment="1">
      <alignment vertical="center"/>
    </xf>
    <xf numFmtId="0" fontId="3" fillId="0" borderId="73" xfId="0" applyFont="1" applyBorder="1" applyAlignment="1">
      <alignment horizontal="center" vertical="center"/>
    </xf>
    <xf numFmtId="0" fontId="4" fillId="6" borderId="23" xfId="0" applyFont="1" applyFill="1" applyBorder="1" applyAlignment="1">
      <alignment vertical="center"/>
    </xf>
    <xf numFmtId="0" fontId="4" fillId="6" borderId="24" xfId="0" applyFont="1" applyFill="1" applyBorder="1" applyAlignment="1">
      <alignment vertical="center"/>
    </xf>
    <xf numFmtId="0" fontId="4" fillId="6" borderId="26" xfId="0" applyFont="1" applyFill="1" applyBorder="1" applyAlignment="1">
      <alignment vertical="center"/>
    </xf>
    <xf numFmtId="0" fontId="4" fillId="6" borderId="25" xfId="0" applyFont="1" applyFill="1" applyBorder="1" applyAlignment="1">
      <alignment vertical="center"/>
    </xf>
    <xf numFmtId="0" fontId="3" fillId="6" borderId="71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vertical="center"/>
    </xf>
    <xf numFmtId="0" fontId="18" fillId="0" borderId="71" xfId="0" applyFont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3" fillId="7" borderId="50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5" borderId="40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7" fillId="3" borderId="66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right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14" fillId="4" borderId="59" xfId="0" applyFont="1" applyFill="1" applyBorder="1" applyAlignment="1">
      <alignment vertical="center"/>
    </xf>
    <xf numFmtId="0" fontId="14" fillId="4" borderId="58" xfId="0" applyFont="1" applyFill="1" applyBorder="1" applyAlignment="1">
      <alignment vertical="center"/>
    </xf>
    <xf numFmtId="0" fontId="10" fillId="0" borderId="41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20" fillId="7" borderId="66" xfId="0" applyFont="1" applyFill="1" applyBorder="1" applyAlignment="1">
      <alignment vertical="center" wrapText="1"/>
    </xf>
    <xf numFmtId="0" fontId="3" fillId="7" borderId="0" xfId="0" applyFont="1" applyFill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6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9" fontId="4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7" borderId="6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7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8" borderId="66" xfId="0" applyFont="1" applyFill="1" applyBorder="1" applyAlignment="1">
      <alignment vertical="center" wrapText="1"/>
    </xf>
    <xf numFmtId="0" fontId="3" fillId="8" borderId="63" xfId="0" applyFont="1" applyFill="1" applyBorder="1" applyAlignment="1">
      <alignment horizontal="center" vertical="center"/>
    </xf>
    <xf numFmtId="0" fontId="0" fillId="0" borderId="2" xfId="0" applyBorder="1"/>
    <xf numFmtId="0" fontId="3" fillId="4" borderId="11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14" fillId="4" borderId="10" xfId="0" applyFont="1" applyFill="1" applyBorder="1" applyAlignment="1">
      <alignment vertical="center"/>
    </xf>
    <xf numFmtId="0" fontId="0" fillId="0" borderId="68" xfId="0" applyBorder="1"/>
    <xf numFmtId="0" fontId="3" fillId="2" borderId="30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vertical="center"/>
    </xf>
    <xf numFmtId="0" fontId="3" fillId="5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7" fillId="3" borderId="0" xfId="0" applyFont="1" applyFill="1" applyBorder="1" applyAlignment="1">
      <alignment horizontal="right" vertical="center"/>
    </xf>
    <xf numFmtId="1" fontId="19" fillId="0" borderId="0" xfId="0" applyNumberFormat="1" applyFont="1" applyBorder="1"/>
    <xf numFmtId="0" fontId="19" fillId="0" borderId="0" xfId="0" applyFont="1" applyBorder="1"/>
    <xf numFmtId="0" fontId="3" fillId="3" borderId="5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3" fillId="0" borderId="7" xfId="0" applyFont="1" applyBorder="1"/>
    <xf numFmtId="0" fontId="19" fillId="0" borderId="0" xfId="0" applyFont="1" applyBorder="1" applyAlignment="1">
      <alignment horizontal="center" vertical="center"/>
    </xf>
    <xf numFmtId="9" fontId="4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4" xfId="0" applyFont="1" applyFill="1" applyBorder="1" applyAlignment="1">
      <alignment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62" xfId="0" applyFont="1" applyFill="1" applyBorder="1" applyAlignment="1">
      <alignment horizontal="center" vertical="center"/>
    </xf>
    <xf numFmtId="0" fontId="3" fillId="7" borderId="74" xfId="0" applyFont="1" applyFill="1" applyBorder="1" applyAlignment="1">
      <alignment horizontal="center" vertical="center"/>
    </xf>
    <xf numFmtId="9" fontId="4" fillId="5" borderId="40" xfId="0" applyNumberFormat="1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50" xfId="0" applyFont="1" applyFill="1" applyBorder="1" applyAlignment="1">
      <alignment horizontal="center" vertical="center"/>
    </xf>
    <xf numFmtId="0" fontId="10" fillId="7" borderId="72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vertical="center"/>
    </xf>
    <xf numFmtId="0" fontId="0" fillId="0" borderId="0" xfId="0" applyBorder="1"/>
    <xf numFmtId="0" fontId="3" fillId="7" borderId="1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3" fillId="0" borderId="38" xfId="0" applyFont="1" applyBorder="1" applyAlignment="1">
      <alignment horizontal="center" vertical="center"/>
    </xf>
    <xf numFmtId="0" fontId="23" fillId="3" borderId="13" xfId="0" applyFont="1" applyFill="1" applyBorder="1" applyAlignment="1">
      <alignment vertical="center" wrapText="1"/>
    </xf>
    <xf numFmtId="0" fontId="23" fillId="2" borderId="38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horizontal="center" vertical="center"/>
    </xf>
    <xf numFmtId="0" fontId="23" fillId="0" borderId="13" xfId="0" applyFont="1" applyBorder="1" applyAlignment="1">
      <alignment vertical="center" wrapText="1"/>
    </xf>
    <xf numFmtId="0" fontId="23" fillId="0" borderId="13" xfId="0" applyFont="1" applyBorder="1"/>
    <xf numFmtId="0" fontId="23" fillId="0" borderId="41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wrapText="1"/>
    </xf>
    <xf numFmtId="0" fontId="23" fillId="0" borderId="30" xfId="0" applyFont="1" applyBorder="1" applyAlignment="1">
      <alignment vertical="center" wrapText="1"/>
    </xf>
    <xf numFmtId="0" fontId="23" fillId="0" borderId="43" xfId="0" applyFont="1" applyBorder="1" applyAlignment="1">
      <alignment horizontal="center" vertical="center"/>
    </xf>
    <xf numFmtId="0" fontId="23" fillId="0" borderId="41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vertical="center" wrapText="1"/>
    </xf>
    <xf numFmtId="0" fontId="24" fillId="4" borderId="23" xfId="0" applyFont="1" applyFill="1" applyBorder="1" applyAlignment="1">
      <alignment vertical="center"/>
    </xf>
    <xf numFmtId="0" fontId="23" fillId="0" borderId="13" xfId="0" applyFont="1" applyBorder="1" applyAlignment="1">
      <alignment horizontal="left"/>
    </xf>
    <xf numFmtId="0" fontId="23" fillId="3" borderId="41" xfId="0" applyFont="1" applyFill="1" applyBorder="1" applyAlignment="1">
      <alignment vertical="center" wrapText="1"/>
    </xf>
    <xf numFmtId="0" fontId="23" fillId="0" borderId="41" xfId="0" applyFont="1" applyBorder="1" applyAlignment="1">
      <alignment horizontal="left"/>
    </xf>
    <xf numFmtId="0" fontId="3" fillId="2" borderId="41" xfId="0" applyFont="1" applyFill="1" applyBorder="1" applyAlignment="1">
      <alignment vertical="center"/>
    </xf>
    <xf numFmtId="0" fontId="3" fillId="5" borderId="6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vertical="center" wrapText="1"/>
    </xf>
    <xf numFmtId="0" fontId="23" fillId="0" borderId="38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wrapText="1"/>
    </xf>
    <xf numFmtId="0" fontId="23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24" fillId="5" borderId="58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wrapText="1"/>
    </xf>
    <xf numFmtId="0" fontId="7" fillId="2" borderId="42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vertical="center" wrapText="1"/>
    </xf>
    <xf numFmtId="0" fontId="23" fillId="0" borderId="41" xfId="0" applyFont="1" applyFill="1" applyBorder="1" applyAlignment="1">
      <alignment wrapText="1"/>
    </xf>
    <xf numFmtId="0" fontId="3" fillId="0" borderId="13" xfId="0" applyFont="1" applyFill="1" applyBorder="1" applyAlignment="1">
      <alignment horizontal="right" vertical="center"/>
    </xf>
    <xf numFmtId="0" fontId="24" fillId="4" borderId="64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4" fillId="4" borderId="24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0" fontId="4" fillId="4" borderId="36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24" fillId="4" borderId="58" xfId="0" applyFont="1" applyFill="1" applyBorder="1" applyAlignment="1">
      <alignment horizontal="left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21"/>
  <sheetViews>
    <sheetView tabSelected="1" zoomScale="80" zoomScaleNormal="80" workbookViewId="0">
      <selection activeCell="A2" sqref="A2:T2"/>
    </sheetView>
  </sheetViews>
  <sheetFormatPr defaultRowHeight="15" x14ac:dyDescent="0.25"/>
  <cols>
    <col min="2" max="2" width="28.85546875" customWidth="1"/>
  </cols>
  <sheetData>
    <row r="1" spans="1:25" x14ac:dyDescent="0.25"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482"/>
      <c r="V1" s="482"/>
      <c r="W1" s="482"/>
      <c r="X1" s="482"/>
      <c r="Y1" s="482"/>
    </row>
    <row r="2" spans="1:25" ht="15.75" customHeight="1" thickBot="1" x14ac:dyDescent="0.3">
      <c r="A2" s="527" t="s">
        <v>134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481"/>
      <c r="V2" s="481"/>
      <c r="W2" s="481"/>
      <c r="X2" s="481"/>
      <c r="Y2" s="481"/>
    </row>
    <row r="3" spans="1:25" x14ac:dyDescent="0.25">
      <c r="A3" s="531" t="s">
        <v>0</v>
      </c>
      <c r="B3" s="534" t="s">
        <v>1</v>
      </c>
      <c r="C3" s="537" t="s">
        <v>2</v>
      </c>
      <c r="D3" s="538"/>
      <c r="E3" s="538"/>
      <c r="F3" s="538"/>
      <c r="G3" s="539"/>
      <c r="H3" s="546" t="s">
        <v>127</v>
      </c>
      <c r="I3" s="547"/>
      <c r="J3" s="547"/>
      <c r="K3" s="547"/>
      <c r="L3" s="547"/>
      <c r="M3" s="548"/>
      <c r="N3" s="546" t="s">
        <v>128</v>
      </c>
      <c r="O3" s="547"/>
      <c r="P3" s="547"/>
      <c r="Q3" s="547"/>
      <c r="R3" s="547"/>
      <c r="S3" s="549"/>
      <c r="T3" s="2"/>
    </row>
    <row r="4" spans="1:25" x14ac:dyDescent="0.25">
      <c r="A4" s="532"/>
      <c r="B4" s="535"/>
      <c r="C4" s="540"/>
      <c r="D4" s="541"/>
      <c r="E4" s="541"/>
      <c r="F4" s="541"/>
      <c r="G4" s="542"/>
      <c r="H4" s="550" t="s">
        <v>3</v>
      </c>
      <c r="I4" s="551"/>
      <c r="J4" s="552"/>
      <c r="K4" s="556" t="s">
        <v>4</v>
      </c>
      <c r="L4" s="551"/>
      <c r="M4" s="557"/>
      <c r="N4" s="550" t="s">
        <v>5</v>
      </c>
      <c r="O4" s="551"/>
      <c r="P4" s="552"/>
      <c r="Q4" s="556" t="s">
        <v>6</v>
      </c>
      <c r="R4" s="551"/>
      <c r="S4" s="552"/>
      <c r="T4" s="2"/>
    </row>
    <row r="5" spans="1:25" x14ac:dyDescent="0.25">
      <c r="A5" s="532"/>
      <c r="B5" s="535"/>
      <c r="C5" s="543"/>
      <c r="D5" s="544"/>
      <c r="E5" s="544"/>
      <c r="F5" s="544"/>
      <c r="G5" s="545"/>
      <c r="H5" s="553"/>
      <c r="I5" s="554"/>
      <c r="J5" s="555"/>
      <c r="K5" s="558"/>
      <c r="L5" s="554"/>
      <c r="M5" s="559"/>
      <c r="N5" s="553"/>
      <c r="O5" s="554"/>
      <c r="P5" s="555"/>
      <c r="Q5" s="558"/>
      <c r="R5" s="554"/>
      <c r="S5" s="555"/>
      <c r="T5" s="2"/>
    </row>
    <row r="6" spans="1:25" ht="34.5" thickBot="1" x14ac:dyDescent="0.3">
      <c r="A6" s="533"/>
      <c r="B6" s="536"/>
      <c r="C6" s="5" t="s">
        <v>7</v>
      </c>
      <c r="D6" s="6" t="s">
        <v>8</v>
      </c>
      <c r="E6" s="7" t="s">
        <v>9</v>
      </c>
      <c r="F6" s="5" t="s">
        <v>10</v>
      </c>
      <c r="G6" s="8" t="s">
        <v>11</v>
      </c>
      <c r="H6" s="9" t="s">
        <v>12</v>
      </c>
      <c r="I6" s="10" t="s">
        <v>8</v>
      </c>
      <c r="J6" s="11" t="s">
        <v>13</v>
      </c>
      <c r="K6" s="10" t="s">
        <v>12</v>
      </c>
      <c r="L6" s="10" t="s">
        <v>8</v>
      </c>
      <c r="M6" s="12" t="s">
        <v>13</v>
      </c>
      <c r="N6" s="9" t="s">
        <v>12</v>
      </c>
      <c r="O6" s="10" t="s">
        <v>8</v>
      </c>
      <c r="P6" s="11" t="s">
        <v>13</v>
      </c>
      <c r="Q6" s="10" t="s">
        <v>12</v>
      </c>
      <c r="R6" s="10" t="s">
        <v>8</v>
      </c>
      <c r="S6" s="11" t="s">
        <v>13</v>
      </c>
      <c r="T6" s="13" t="s">
        <v>14</v>
      </c>
    </row>
    <row r="7" spans="1:25" ht="15.75" thickBot="1" x14ac:dyDescent="0.3">
      <c r="A7" s="14"/>
      <c r="B7" s="15" t="s">
        <v>15</v>
      </c>
      <c r="C7" s="16"/>
      <c r="D7" s="17"/>
      <c r="E7" s="17"/>
      <c r="F7" s="18"/>
      <c r="G7" s="18"/>
      <c r="H7" s="19"/>
      <c r="I7" s="18"/>
      <c r="J7" s="18"/>
      <c r="K7" s="18"/>
      <c r="L7" s="18"/>
      <c r="M7" s="20"/>
      <c r="N7" s="19"/>
      <c r="O7" s="18"/>
      <c r="P7" s="17"/>
      <c r="Q7" s="17"/>
      <c r="R7" s="17"/>
      <c r="S7" s="21"/>
      <c r="T7" s="22"/>
    </row>
    <row r="8" spans="1:25" x14ac:dyDescent="0.25">
      <c r="A8" s="483">
        <v>1</v>
      </c>
      <c r="B8" s="484" t="s">
        <v>16</v>
      </c>
      <c r="C8" s="25">
        <v>5</v>
      </c>
      <c r="D8" s="25">
        <v>20</v>
      </c>
      <c r="E8" s="26">
        <f>C8+D8</f>
        <v>25</v>
      </c>
      <c r="F8" s="27" t="s">
        <v>17</v>
      </c>
      <c r="G8" s="28">
        <v>25</v>
      </c>
      <c r="H8" s="29">
        <v>5</v>
      </c>
      <c r="I8" s="30">
        <v>20</v>
      </c>
      <c r="J8" s="31">
        <v>2</v>
      </c>
      <c r="K8" s="30"/>
      <c r="L8" s="30"/>
      <c r="M8" s="32"/>
      <c r="N8" s="29"/>
      <c r="O8" s="30"/>
      <c r="P8" s="31"/>
      <c r="Q8" s="33"/>
      <c r="R8" s="33"/>
      <c r="S8" s="31"/>
      <c r="T8" s="34">
        <v>2</v>
      </c>
    </row>
    <row r="9" spans="1:25" ht="25.5" x14ac:dyDescent="0.25">
      <c r="A9" s="483">
        <v>2</v>
      </c>
      <c r="B9" s="484" t="s">
        <v>18</v>
      </c>
      <c r="C9" s="25">
        <v>5</v>
      </c>
      <c r="D9" s="25">
        <v>20</v>
      </c>
      <c r="E9" s="26">
        <f t="shared" ref="E9:E19" si="0">C9+D9</f>
        <v>25</v>
      </c>
      <c r="F9" s="27" t="s">
        <v>17</v>
      </c>
      <c r="G9" s="28">
        <v>25</v>
      </c>
      <c r="H9" s="29"/>
      <c r="I9" s="30"/>
      <c r="J9" s="31"/>
      <c r="K9" s="30"/>
      <c r="L9" s="30"/>
      <c r="M9" s="32"/>
      <c r="N9" s="29">
        <v>5</v>
      </c>
      <c r="O9" s="30">
        <v>20</v>
      </c>
      <c r="P9" s="31">
        <v>2</v>
      </c>
      <c r="Q9" s="33"/>
      <c r="R9" s="33"/>
      <c r="S9" s="31"/>
      <c r="T9" s="35">
        <v>2</v>
      </c>
    </row>
    <row r="10" spans="1:25" x14ac:dyDescent="0.25">
      <c r="A10" s="483">
        <v>3</v>
      </c>
      <c r="B10" s="484" t="s">
        <v>19</v>
      </c>
      <c r="C10" s="25">
        <v>5</v>
      </c>
      <c r="D10" s="25">
        <v>20</v>
      </c>
      <c r="E10" s="26">
        <v>25</v>
      </c>
      <c r="F10" s="27" t="s">
        <v>17</v>
      </c>
      <c r="G10" s="28">
        <v>25</v>
      </c>
      <c r="H10" s="29">
        <v>5</v>
      </c>
      <c r="I10" s="30">
        <v>20</v>
      </c>
      <c r="J10" s="31">
        <v>2</v>
      </c>
      <c r="K10" s="30"/>
      <c r="L10" s="30"/>
      <c r="M10" s="32"/>
      <c r="N10" s="29"/>
      <c r="O10" s="30"/>
      <c r="P10" s="31"/>
      <c r="Q10" s="33"/>
      <c r="R10" s="33"/>
      <c r="S10" s="31"/>
      <c r="T10" s="35">
        <f t="shared" ref="T10:T16" si="1">J10+M10+P10+S10</f>
        <v>2</v>
      </c>
    </row>
    <row r="11" spans="1:25" ht="30" customHeight="1" x14ac:dyDescent="0.25">
      <c r="A11" s="483">
        <v>4</v>
      </c>
      <c r="B11" s="484" t="s">
        <v>20</v>
      </c>
      <c r="C11" s="25">
        <v>5</v>
      </c>
      <c r="D11" s="25">
        <f t="shared" ref="D11" si="2">I11+L11+O11+R11</f>
        <v>20</v>
      </c>
      <c r="E11" s="26">
        <f t="shared" si="0"/>
        <v>25</v>
      </c>
      <c r="F11" s="27" t="s">
        <v>17</v>
      </c>
      <c r="G11" s="28">
        <v>25</v>
      </c>
      <c r="H11" s="29">
        <v>5</v>
      </c>
      <c r="I11" s="30">
        <v>20</v>
      </c>
      <c r="J11" s="31">
        <v>2</v>
      </c>
      <c r="K11" s="30"/>
      <c r="L11" s="30"/>
      <c r="M11" s="32"/>
      <c r="N11" s="29"/>
      <c r="O11" s="30"/>
      <c r="P11" s="31"/>
      <c r="Q11" s="33"/>
      <c r="R11" s="33"/>
      <c r="S11" s="31"/>
      <c r="T11" s="35">
        <f t="shared" si="1"/>
        <v>2</v>
      </c>
    </row>
    <row r="12" spans="1:25" ht="25.5" x14ac:dyDescent="0.25">
      <c r="A12" s="483">
        <v>5</v>
      </c>
      <c r="B12" s="484" t="s">
        <v>21</v>
      </c>
      <c r="C12" s="25">
        <v>5</v>
      </c>
      <c r="D12" s="25">
        <v>20</v>
      </c>
      <c r="E12" s="26">
        <v>25</v>
      </c>
      <c r="F12" s="27" t="s">
        <v>17</v>
      </c>
      <c r="G12" s="28">
        <v>25</v>
      </c>
      <c r="H12" s="29"/>
      <c r="I12" s="30"/>
      <c r="J12" s="31"/>
      <c r="K12" s="30"/>
      <c r="L12" s="30"/>
      <c r="M12" s="32"/>
      <c r="N12" s="29">
        <v>5</v>
      </c>
      <c r="O12" s="30">
        <v>20</v>
      </c>
      <c r="P12" s="31">
        <v>2</v>
      </c>
      <c r="Q12" s="33"/>
      <c r="R12" s="33"/>
      <c r="S12" s="31"/>
      <c r="T12" s="35">
        <v>2</v>
      </c>
    </row>
    <row r="13" spans="1:25" ht="27.75" customHeight="1" x14ac:dyDescent="0.25">
      <c r="A13" s="485">
        <v>6</v>
      </c>
      <c r="B13" s="486" t="s">
        <v>22</v>
      </c>
      <c r="C13" s="404">
        <v>5</v>
      </c>
      <c r="D13" s="404">
        <v>20</v>
      </c>
      <c r="E13" s="405">
        <v>25</v>
      </c>
      <c r="F13" s="406" t="s">
        <v>17</v>
      </c>
      <c r="G13" s="400">
        <v>25</v>
      </c>
      <c r="H13" s="398"/>
      <c r="I13" s="239"/>
      <c r="J13" s="401"/>
      <c r="K13" s="239"/>
      <c r="L13" s="239"/>
      <c r="M13" s="402"/>
      <c r="N13" s="398">
        <v>5</v>
      </c>
      <c r="O13" s="239">
        <v>20</v>
      </c>
      <c r="P13" s="401">
        <v>2</v>
      </c>
      <c r="Q13" s="33"/>
      <c r="R13" s="33"/>
      <c r="S13" s="31"/>
      <c r="T13" s="35">
        <v>2</v>
      </c>
    </row>
    <row r="14" spans="1:25" x14ac:dyDescent="0.25">
      <c r="A14" s="483">
        <v>7</v>
      </c>
      <c r="B14" s="484" t="s">
        <v>23</v>
      </c>
      <c r="C14" s="25">
        <v>5</v>
      </c>
      <c r="D14" s="25">
        <v>20</v>
      </c>
      <c r="E14" s="26">
        <v>25</v>
      </c>
      <c r="F14" s="27" t="s">
        <v>17</v>
      </c>
      <c r="G14" s="28">
        <v>25</v>
      </c>
      <c r="H14" s="29"/>
      <c r="I14" s="30"/>
      <c r="J14" s="31"/>
      <c r="K14" s="2"/>
      <c r="L14" s="2"/>
      <c r="M14" s="36"/>
      <c r="N14" s="37">
        <v>5</v>
      </c>
      <c r="O14" s="30">
        <v>20</v>
      </c>
      <c r="P14" s="31">
        <v>2</v>
      </c>
      <c r="Q14" s="33"/>
      <c r="R14" s="33"/>
      <c r="S14" s="31"/>
      <c r="T14" s="35">
        <v>2</v>
      </c>
    </row>
    <row r="15" spans="1:25" ht="21.75" customHeight="1" x14ac:dyDescent="0.25">
      <c r="A15" s="483">
        <v>8</v>
      </c>
      <c r="B15" s="484" t="s">
        <v>24</v>
      </c>
      <c r="C15" s="25">
        <v>5</v>
      </c>
      <c r="D15" s="25">
        <v>20</v>
      </c>
      <c r="E15" s="26">
        <v>25</v>
      </c>
      <c r="F15" s="27" t="s">
        <v>17</v>
      </c>
      <c r="G15" s="28">
        <v>25</v>
      </c>
      <c r="H15" s="29"/>
      <c r="I15" s="30"/>
      <c r="J15" s="31"/>
      <c r="K15" s="2"/>
      <c r="L15" s="2"/>
      <c r="M15" s="36"/>
      <c r="N15" s="37">
        <v>5</v>
      </c>
      <c r="O15" s="30">
        <v>20</v>
      </c>
      <c r="P15" s="31">
        <v>2</v>
      </c>
      <c r="Q15" s="33"/>
      <c r="R15" s="33"/>
      <c r="S15" s="31"/>
      <c r="T15" s="35">
        <f t="shared" si="1"/>
        <v>2</v>
      </c>
    </row>
    <row r="16" spans="1:25" x14ac:dyDescent="0.25">
      <c r="A16" s="483">
        <v>9</v>
      </c>
      <c r="B16" s="484" t="s">
        <v>25</v>
      </c>
      <c r="C16" s="25">
        <v>10</v>
      </c>
      <c r="D16" s="25">
        <v>15</v>
      </c>
      <c r="E16" s="26">
        <v>25</v>
      </c>
      <c r="F16" s="27" t="s">
        <v>17</v>
      </c>
      <c r="G16" s="28">
        <v>25</v>
      </c>
      <c r="H16" s="29">
        <v>10</v>
      </c>
      <c r="I16" s="30">
        <v>15</v>
      </c>
      <c r="J16" s="31">
        <v>2</v>
      </c>
      <c r="K16" s="30"/>
      <c r="L16" s="30"/>
      <c r="M16" s="32"/>
      <c r="N16" s="29"/>
      <c r="O16" s="30"/>
      <c r="P16" s="31"/>
      <c r="Q16" s="33"/>
      <c r="R16" s="33"/>
      <c r="S16" s="31"/>
      <c r="T16" s="35">
        <f t="shared" si="1"/>
        <v>2</v>
      </c>
    </row>
    <row r="17" spans="1:21" x14ac:dyDescent="0.25">
      <c r="A17" s="483">
        <v>10</v>
      </c>
      <c r="B17" s="484" t="s">
        <v>26</v>
      </c>
      <c r="C17" s="25">
        <v>10</v>
      </c>
      <c r="D17" s="25">
        <v>15</v>
      </c>
      <c r="E17" s="26">
        <v>25</v>
      </c>
      <c r="F17" s="27" t="s">
        <v>17</v>
      </c>
      <c r="G17" s="28">
        <v>25</v>
      </c>
      <c r="H17" s="29">
        <v>10</v>
      </c>
      <c r="I17" s="30">
        <v>15</v>
      </c>
      <c r="J17" s="31">
        <v>2</v>
      </c>
      <c r="K17" s="30"/>
      <c r="L17" s="30"/>
      <c r="M17" s="32"/>
      <c r="N17" s="29"/>
      <c r="O17" s="30"/>
      <c r="P17" s="31"/>
      <c r="Q17" s="33"/>
      <c r="R17" s="33"/>
      <c r="S17" s="31"/>
      <c r="T17" s="35">
        <v>2</v>
      </c>
    </row>
    <row r="18" spans="1:21" x14ac:dyDescent="0.25">
      <c r="A18" s="483">
        <v>11</v>
      </c>
      <c r="B18" s="484" t="s">
        <v>27</v>
      </c>
      <c r="C18" s="25">
        <v>10</v>
      </c>
      <c r="D18" s="25">
        <v>15</v>
      </c>
      <c r="E18" s="26">
        <v>25</v>
      </c>
      <c r="F18" s="27" t="s">
        <v>17</v>
      </c>
      <c r="G18" s="28">
        <v>25</v>
      </c>
      <c r="H18" s="29">
        <v>10</v>
      </c>
      <c r="I18" s="30">
        <v>15</v>
      </c>
      <c r="J18" s="31">
        <v>2</v>
      </c>
      <c r="K18" s="30"/>
      <c r="L18" s="30"/>
      <c r="M18" s="32"/>
      <c r="N18" s="29"/>
      <c r="O18" s="30"/>
      <c r="P18" s="31"/>
      <c r="Q18" s="33"/>
      <c r="R18" s="33"/>
      <c r="S18" s="31"/>
      <c r="T18" s="35">
        <v>2</v>
      </c>
    </row>
    <row r="19" spans="1:21" x14ac:dyDescent="0.25">
      <c r="A19" s="483">
        <v>12</v>
      </c>
      <c r="B19" s="487" t="s">
        <v>28</v>
      </c>
      <c r="C19" s="39">
        <v>30</v>
      </c>
      <c r="D19" s="39">
        <v>60</v>
      </c>
      <c r="E19" s="40">
        <f t="shared" si="0"/>
        <v>90</v>
      </c>
      <c r="F19" s="41" t="s">
        <v>17</v>
      </c>
      <c r="G19" s="42">
        <v>60</v>
      </c>
      <c r="H19" s="226"/>
      <c r="I19" s="44"/>
      <c r="J19" s="45"/>
      <c r="K19" s="44">
        <v>10</v>
      </c>
      <c r="L19" s="44">
        <v>20</v>
      </c>
      <c r="M19" s="46">
        <v>2</v>
      </c>
      <c r="N19" s="226">
        <v>10</v>
      </c>
      <c r="O19" s="44">
        <v>20</v>
      </c>
      <c r="P19" s="45">
        <v>2</v>
      </c>
      <c r="Q19" s="47">
        <v>10</v>
      </c>
      <c r="R19" s="47">
        <v>20</v>
      </c>
      <c r="S19" s="45">
        <v>2</v>
      </c>
      <c r="T19" s="48">
        <v>6</v>
      </c>
    </row>
    <row r="20" spans="1:21" ht="25.5" x14ac:dyDescent="0.25">
      <c r="A20" s="488" t="s">
        <v>132</v>
      </c>
      <c r="B20" s="486" t="s">
        <v>120</v>
      </c>
      <c r="C20" s="39"/>
      <c r="D20" s="39"/>
      <c r="E20" s="39"/>
      <c r="F20" s="39" t="s">
        <v>29</v>
      </c>
      <c r="G20" s="400">
        <v>50</v>
      </c>
      <c r="H20" s="408"/>
      <c r="I20" s="239"/>
      <c r="J20" s="401"/>
      <c r="K20" s="239"/>
      <c r="L20" s="239"/>
      <c r="M20" s="402"/>
      <c r="N20" s="408"/>
      <c r="O20" s="239"/>
      <c r="P20" s="401"/>
      <c r="Q20" s="239"/>
      <c r="R20" s="239"/>
      <c r="S20" s="401">
        <v>2</v>
      </c>
      <c r="T20" s="239">
        <v>2</v>
      </c>
      <c r="U20" s="478"/>
    </row>
    <row r="21" spans="1:21" ht="15.75" thickBot="1" x14ac:dyDescent="0.3">
      <c r="A21" s="49"/>
      <c r="B21" s="50"/>
      <c r="C21" s="51"/>
      <c r="D21" s="51"/>
      <c r="E21" s="52"/>
      <c r="F21" s="53"/>
      <c r="G21" s="443"/>
      <c r="H21" s="442"/>
      <c r="I21" s="52"/>
      <c r="J21" s="54"/>
      <c r="K21" s="52"/>
      <c r="L21" s="52"/>
      <c r="M21" s="444"/>
      <c r="N21" s="442"/>
      <c r="O21" s="52"/>
      <c r="P21" s="54"/>
      <c r="Q21" s="52"/>
      <c r="R21" s="52"/>
      <c r="S21" s="54"/>
      <c r="T21" s="52"/>
      <c r="U21" s="478"/>
    </row>
    <row r="22" spans="1:21" ht="15.75" thickBot="1" x14ac:dyDescent="0.3">
      <c r="A22" s="56"/>
      <c r="B22" s="57" t="s">
        <v>30</v>
      </c>
      <c r="C22" s="58">
        <f>SUM(C8:C21)</f>
        <v>100</v>
      </c>
      <c r="D22" s="58">
        <f>SUM(D8:D21)</f>
        <v>265</v>
      </c>
      <c r="E22" s="59">
        <f>SUM(E8:E21)</f>
        <v>365</v>
      </c>
      <c r="F22" s="60"/>
      <c r="G22" s="61">
        <f>SUM(G8:G21)</f>
        <v>385</v>
      </c>
      <c r="H22" s="62">
        <f t="shared" ref="H22:L22" si="3">SUM(H8:H19)</f>
        <v>45</v>
      </c>
      <c r="I22" s="63">
        <f t="shared" si="3"/>
        <v>105</v>
      </c>
      <c r="J22" s="63">
        <f t="shared" si="3"/>
        <v>12</v>
      </c>
      <c r="K22" s="63">
        <f t="shared" si="3"/>
        <v>10</v>
      </c>
      <c r="L22" s="63">
        <f t="shared" si="3"/>
        <v>20</v>
      </c>
      <c r="M22" s="64">
        <f>SUM(M8:M19)</f>
        <v>2</v>
      </c>
      <c r="N22" s="62">
        <f>SUM(N9:N21)</f>
        <v>35</v>
      </c>
      <c r="O22" s="63">
        <f>SUM(O9:O21)</f>
        <v>120</v>
      </c>
      <c r="P22" s="63">
        <f>SUM(P9:P21)</f>
        <v>12</v>
      </c>
      <c r="Q22" s="63">
        <f>SUM(Q19:Q21)</f>
        <v>10</v>
      </c>
      <c r="R22" s="63">
        <f>SUM(R19:R21)</f>
        <v>20</v>
      </c>
      <c r="S22" s="63">
        <f>SUM(S8:S21)</f>
        <v>4</v>
      </c>
      <c r="T22" s="445">
        <f>SUM(T8:T21)</f>
        <v>30</v>
      </c>
      <c r="U22" s="65"/>
    </row>
    <row r="23" spans="1:21" ht="15.75" thickBot="1" x14ac:dyDescent="0.3">
      <c r="A23" s="66"/>
      <c r="B23" s="67" t="s">
        <v>31</v>
      </c>
      <c r="C23" s="68">
        <f>C22/E22</f>
        <v>0.27397260273972601</v>
      </c>
      <c r="D23" s="68">
        <f>D22/E22</f>
        <v>0.72602739726027399</v>
      </c>
      <c r="E23" s="69"/>
      <c r="F23" s="70"/>
      <c r="G23" s="71"/>
      <c r="H23" s="72"/>
      <c r="I23" s="73"/>
      <c r="J23" s="73"/>
      <c r="K23" s="73"/>
      <c r="L23" s="73"/>
      <c r="M23" s="74"/>
      <c r="N23" s="72"/>
      <c r="O23" s="73"/>
      <c r="P23" s="73"/>
      <c r="Q23" s="73"/>
      <c r="R23" s="73"/>
      <c r="S23" s="73"/>
      <c r="T23" s="105"/>
    </row>
    <row r="24" spans="1:21" x14ac:dyDescent="0.25">
      <c r="A24" s="76"/>
      <c r="B24" s="560" t="s">
        <v>32</v>
      </c>
      <c r="C24" s="561"/>
      <c r="D24" s="561"/>
      <c r="E24" s="561"/>
      <c r="F24" s="561"/>
      <c r="G24" s="562"/>
      <c r="H24" s="76"/>
      <c r="I24" s="77"/>
      <c r="J24" s="78"/>
      <c r="K24" s="77"/>
      <c r="L24" s="77"/>
      <c r="M24" s="79"/>
      <c r="N24" s="76"/>
      <c r="O24" s="77"/>
      <c r="P24" s="78"/>
      <c r="Q24" s="77"/>
      <c r="R24" s="77"/>
      <c r="S24" s="78"/>
      <c r="T24" s="80"/>
    </row>
    <row r="25" spans="1:21" ht="28.15" customHeight="1" x14ac:dyDescent="0.25">
      <c r="A25" s="23">
        <v>1</v>
      </c>
      <c r="B25" s="489" t="s">
        <v>33</v>
      </c>
      <c r="C25" s="25">
        <v>10</v>
      </c>
      <c r="D25" s="25">
        <v>15</v>
      </c>
      <c r="E25" s="26">
        <v>25</v>
      </c>
      <c r="F25" s="27" t="s">
        <v>17</v>
      </c>
      <c r="G25" s="82">
        <v>25</v>
      </c>
      <c r="H25" s="23">
        <v>10</v>
      </c>
      <c r="I25" s="83">
        <v>15</v>
      </c>
      <c r="J25" s="84">
        <v>2</v>
      </c>
      <c r="K25" s="83"/>
      <c r="L25" s="83"/>
      <c r="M25" s="85"/>
      <c r="N25" s="23"/>
      <c r="O25" s="83"/>
      <c r="P25" s="84"/>
      <c r="Q25" s="33"/>
      <c r="R25" s="33"/>
      <c r="S25" s="84"/>
      <c r="T25" s="35">
        <f>J25+M25+P25+S25</f>
        <v>2</v>
      </c>
    </row>
    <row r="26" spans="1:21" ht="18" customHeight="1" x14ac:dyDescent="0.25">
      <c r="A26" s="23">
        <v>2</v>
      </c>
      <c r="B26" s="489" t="s">
        <v>34</v>
      </c>
      <c r="C26" s="25">
        <v>10</v>
      </c>
      <c r="D26" s="25">
        <v>15</v>
      </c>
      <c r="E26" s="26">
        <v>25</v>
      </c>
      <c r="F26" s="27" t="s">
        <v>17</v>
      </c>
      <c r="G26" s="82">
        <v>25</v>
      </c>
      <c r="H26" s="23">
        <v>10</v>
      </c>
      <c r="I26" s="83">
        <v>15</v>
      </c>
      <c r="J26" s="84">
        <v>2</v>
      </c>
      <c r="K26" s="83"/>
      <c r="L26" s="83"/>
      <c r="M26" s="85"/>
      <c r="N26" s="23"/>
      <c r="O26" s="83"/>
      <c r="P26" s="84"/>
      <c r="Q26" s="33"/>
      <c r="R26" s="33"/>
      <c r="S26" s="84"/>
      <c r="T26" s="35">
        <f t="shared" ref="T26:T34" si="4">J26+M26+P26+S26</f>
        <v>2</v>
      </c>
    </row>
    <row r="27" spans="1:21" ht="18.75" customHeight="1" x14ac:dyDescent="0.25">
      <c r="A27" s="23">
        <v>3</v>
      </c>
      <c r="B27" s="490" t="s">
        <v>35</v>
      </c>
      <c r="C27" s="25">
        <v>10</v>
      </c>
      <c r="D27" s="25">
        <v>15</v>
      </c>
      <c r="E27" s="26">
        <v>25</v>
      </c>
      <c r="F27" s="27" t="s">
        <v>17</v>
      </c>
      <c r="G27" s="82">
        <v>25</v>
      </c>
      <c r="H27" s="23"/>
      <c r="I27" s="83"/>
      <c r="J27" s="84"/>
      <c r="K27" s="83">
        <v>10</v>
      </c>
      <c r="L27" s="83">
        <v>15</v>
      </c>
      <c r="M27" s="85">
        <v>2</v>
      </c>
      <c r="N27" s="23"/>
      <c r="O27" s="83"/>
      <c r="P27" s="84"/>
      <c r="Q27" s="33"/>
      <c r="R27" s="33"/>
      <c r="S27" s="84"/>
      <c r="T27" s="35">
        <f t="shared" si="4"/>
        <v>2</v>
      </c>
    </row>
    <row r="28" spans="1:21" ht="26.25" x14ac:dyDescent="0.25">
      <c r="A28" s="23">
        <v>4</v>
      </c>
      <c r="B28" s="493" t="s">
        <v>109</v>
      </c>
      <c r="C28" s="407">
        <v>10</v>
      </c>
      <c r="D28" s="407">
        <v>15</v>
      </c>
      <c r="E28" s="27">
        <v>25</v>
      </c>
      <c r="F28" s="27" t="s">
        <v>17</v>
      </c>
      <c r="G28" s="82">
        <v>25</v>
      </c>
      <c r="H28" s="23"/>
      <c r="I28" s="83"/>
      <c r="J28" s="84"/>
      <c r="K28" s="83">
        <v>10</v>
      </c>
      <c r="L28" s="83">
        <v>15</v>
      </c>
      <c r="M28" s="32">
        <v>2</v>
      </c>
      <c r="N28" s="23"/>
      <c r="O28" s="83"/>
      <c r="P28" s="84"/>
      <c r="Q28" s="33"/>
      <c r="R28" s="33"/>
      <c r="S28" s="84"/>
      <c r="T28" s="35">
        <v>2</v>
      </c>
    </row>
    <row r="29" spans="1:21" x14ac:dyDescent="0.25">
      <c r="A29" s="23">
        <v>5</v>
      </c>
      <c r="B29" s="490" t="s">
        <v>36</v>
      </c>
      <c r="C29" s="25">
        <v>20</v>
      </c>
      <c r="D29" s="25">
        <v>0</v>
      </c>
      <c r="E29" s="26">
        <v>20</v>
      </c>
      <c r="F29" s="27" t="s">
        <v>17</v>
      </c>
      <c r="G29" s="82">
        <v>10</v>
      </c>
      <c r="H29" s="23"/>
      <c r="I29" s="83"/>
      <c r="J29" s="84"/>
      <c r="K29" s="83"/>
      <c r="L29" s="83"/>
      <c r="M29" s="85"/>
      <c r="N29" s="23"/>
      <c r="O29" s="83"/>
      <c r="P29" s="84"/>
      <c r="Q29" s="239">
        <v>20</v>
      </c>
      <c r="R29" s="239">
        <v>0</v>
      </c>
      <c r="S29" s="492">
        <v>1</v>
      </c>
      <c r="T29" s="35">
        <v>1</v>
      </c>
    </row>
    <row r="30" spans="1:21" x14ac:dyDescent="0.25">
      <c r="A30" s="23">
        <v>6</v>
      </c>
      <c r="B30" s="489" t="s">
        <v>37</v>
      </c>
      <c r="C30" s="25">
        <v>15</v>
      </c>
      <c r="D30" s="25">
        <v>0</v>
      </c>
      <c r="E30" s="26">
        <v>15</v>
      </c>
      <c r="F30" s="27" t="s">
        <v>17</v>
      </c>
      <c r="G30" s="82">
        <v>10</v>
      </c>
      <c r="H30" s="23"/>
      <c r="I30" s="83"/>
      <c r="J30" s="84"/>
      <c r="K30" s="83"/>
      <c r="L30" s="83"/>
      <c r="M30" s="85"/>
      <c r="N30" s="23">
        <v>15</v>
      </c>
      <c r="O30" s="83">
        <v>0</v>
      </c>
      <c r="P30" s="84">
        <v>1</v>
      </c>
      <c r="Q30" s="33"/>
      <c r="R30" s="33"/>
      <c r="S30" s="84"/>
      <c r="T30" s="35">
        <f t="shared" si="4"/>
        <v>1</v>
      </c>
    </row>
    <row r="31" spans="1:21" ht="31.5" customHeight="1" x14ac:dyDescent="0.25">
      <c r="A31" s="23">
        <v>7</v>
      </c>
      <c r="B31" s="487" t="s">
        <v>38</v>
      </c>
      <c r="C31" s="25">
        <v>15</v>
      </c>
      <c r="D31" s="25">
        <v>0</v>
      </c>
      <c r="E31" s="26">
        <v>15</v>
      </c>
      <c r="F31" s="27" t="s">
        <v>17</v>
      </c>
      <c r="G31" s="82">
        <v>10</v>
      </c>
      <c r="H31" s="23">
        <v>15</v>
      </c>
      <c r="I31" s="83">
        <v>0</v>
      </c>
      <c r="J31" s="84">
        <v>1</v>
      </c>
      <c r="K31" s="83"/>
      <c r="L31" s="83"/>
      <c r="M31" s="85"/>
      <c r="N31" s="23"/>
      <c r="O31" s="83"/>
      <c r="P31" s="84"/>
      <c r="Q31" s="33"/>
      <c r="R31" s="33"/>
      <c r="S31" s="84"/>
      <c r="T31" s="35">
        <f t="shared" si="4"/>
        <v>1</v>
      </c>
    </row>
    <row r="32" spans="1:21" ht="25.5" x14ac:dyDescent="0.25">
      <c r="A32" s="23">
        <v>8</v>
      </c>
      <c r="B32" s="487" t="s">
        <v>39</v>
      </c>
      <c r="C32" s="25">
        <v>15</v>
      </c>
      <c r="D32" s="25">
        <v>0</v>
      </c>
      <c r="E32" s="26">
        <v>15</v>
      </c>
      <c r="F32" s="27" t="s">
        <v>17</v>
      </c>
      <c r="G32" s="82">
        <v>10</v>
      </c>
      <c r="H32" s="23"/>
      <c r="I32" s="83"/>
      <c r="J32" s="84"/>
      <c r="K32" s="83"/>
      <c r="L32" s="83" t="s">
        <v>40</v>
      </c>
      <c r="M32" s="85"/>
      <c r="N32" s="23"/>
      <c r="O32" s="83"/>
      <c r="P32" s="84"/>
      <c r="Q32" s="33">
        <v>15</v>
      </c>
      <c r="R32" s="33">
        <v>0</v>
      </c>
      <c r="S32" s="84">
        <v>1</v>
      </c>
      <c r="T32" s="35">
        <f t="shared" si="4"/>
        <v>1</v>
      </c>
    </row>
    <row r="33" spans="1:20" ht="17.25" customHeight="1" x14ac:dyDescent="0.25">
      <c r="A33" s="86">
        <v>9</v>
      </c>
      <c r="B33" s="491" t="s">
        <v>41</v>
      </c>
      <c r="C33" s="39">
        <v>15</v>
      </c>
      <c r="D33" s="39">
        <v>0</v>
      </c>
      <c r="E33" s="40">
        <v>15</v>
      </c>
      <c r="F33" s="27" t="s">
        <v>17</v>
      </c>
      <c r="G33" s="88">
        <v>10</v>
      </c>
      <c r="H33" s="86"/>
      <c r="I33" s="89"/>
      <c r="J33" s="90"/>
      <c r="K33" s="89"/>
      <c r="L33" s="89"/>
      <c r="M33" s="91"/>
      <c r="N33" s="86">
        <v>15</v>
      </c>
      <c r="O33" s="89">
        <v>0</v>
      </c>
      <c r="P33" s="90">
        <v>1</v>
      </c>
      <c r="Q33" s="47"/>
      <c r="R33" s="47"/>
      <c r="S33" s="90"/>
      <c r="T33" s="35">
        <v>1</v>
      </c>
    </row>
    <row r="34" spans="1:20" ht="15.75" thickBot="1" x14ac:dyDescent="0.3">
      <c r="A34" s="86">
        <v>10</v>
      </c>
      <c r="B34" s="491" t="s">
        <v>42</v>
      </c>
      <c r="C34" s="39">
        <v>15</v>
      </c>
      <c r="D34" s="39">
        <v>0</v>
      </c>
      <c r="E34" s="40">
        <v>15</v>
      </c>
      <c r="F34" s="27" t="s">
        <v>17</v>
      </c>
      <c r="G34" s="88">
        <v>10</v>
      </c>
      <c r="H34" s="92"/>
      <c r="I34" s="93"/>
      <c r="J34" s="11"/>
      <c r="K34" s="93"/>
      <c r="L34" s="93"/>
      <c r="M34" s="12"/>
      <c r="N34" s="86">
        <v>15</v>
      </c>
      <c r="O34" s="89">
        <v>0</v>
      </c>
      <c r="P34" s="90">
        <v>1</v>
      </c>
      <c r="Q34" s="47"/>
      <c r="R34" s="47"/>
      <c r="S34" s="90"/>
      <c r="T34" s="93">
        <f t="shared" si="4"/>
        <v>1</v>
      </c>
    </row>
    <row r="35" spans="1:20" ht="15.75" thickBot="1" x14ac:dyDescent="0.3">
      <c r="A35" s="56"/>
      <c r="B35" s="57" t="s">
        <v>30</v>
      </c>
      <c r="C35" s="94">
        <f>SUM(C25:C34)</f>
        <v>135</v>
      </c>
      <c r="D35" s="94">
        <f>SUM(D25:D34)</f>
        <v>60</v>
      </c>
      <c r="E35" s="95">
        <f>SUM(E25:E34)</f>
        <v>195</v>
      </c>
      <c r="F35" s="96"/>
      <c r="G35" s="97">
        <f t="shared" ref="G35:R35" si="5">SUM(G25:G34)</f>
        <v>160</v>
      </c>
      <c r="H35" s="98">
        <f t="shared" si="5"/>
        <v>35</v>
      </c>
      <c r="I35" s="99">
        <f t="shared" si="5"/>
        <v>30</v>
      </c>
      <c r="J35" s="59">
        <f t="shared" si="5"/>
        <v>5</v>
      </c>
      <c r="K35" s="59">
        <f t="shared" si="5"/>
        <v>20</v>
      </c>
      <c r="L35" s="100">
        <f t="shared" si="5"/>
        <v>30</v>
      </c>
      <c r="M35" s="66">
        <f>SUM(M25:M34)</f>
        <v>4</v>
      </c>
      <c r="N35" s="56">
        <f t="shared" si="5"/>
        <v>45</v>
      </c>
      <c r="O35" s="95">
        <f t="shared" si="5"/>
        <v>0</v>
      </c>
      <c r="P35" s="95">
        <f>SUM(P25:P34)</f>
        <v>3</v>
      </c>
      <c r="Q35" s="95">
        <f t="shared" si="5"/>
        <v>35</v>
      </c>
      <c r="R35" s="95">
        <f t="shared" si="5"/>
        <v>0</v>
      </c>
      <c r="S35" s="95">
        <f>SUM(S25:S34)</f>
        <v>2</v>
      </c>
      <c r="T35" s="101">
        <f>SUM(T25:T34)</f>
        <v>14</v>
      </c>
    </row>
    <row r="36" spans="1:20" ht="15.75" thickBot="1" x14ac:dyDescent="0.3">
      <c r="A36" s="66"/>
      <c r="B36" s="67" t="s">
        <v>31</v>
      </c>
      <c r="C36" s="68">
        <f>C35/E35</f>
        <v>0.69230769230769229</v>
      </c>
      <c r="D36" s="68">
        <f>D35/E35</f>
        <v>0.30769230769230771</v>
      </c>
      <c r="E36" s="69"/>
      <c r="F36" s="102"/>
      <c r="G36" s="103"/>
      <c r="H36" s="99"/>
      <c r="I36" s="69"/>
      <c r="J36" s="69"/>
      <c r="K36" s="69"/>
      <c r="L36" s="69"/>
      <c r="M36" s="104"/>
      <c r="N36" s="99"/>
      <c r="O36" s="69"/>
      <c r="P36" s="69"/>
      <c r="Q36" s="69"/>
      <c r="R36" s="69"/>
      <c r="S36" s="69"/>
      <c r="T36" s="105"/>
    </row>
    <row r="37" spans="1:20" x14ac:dyDescent="0.25">
      <c r="A37" s="76"/>
      <c r="B37" s="563" t="s">
        <v>43</v>
      </c>
      <c r="C37" s="564"/>
      <c r="D37" s="564"/>
      <c r="E37" s="564"/>
      <c r="F37" s="564"/>
      <c r="G37" s="565"/>
      <c r="H37" s="76"/>
      <c r="I37" s="77"/>
      <c r="J37" s="78"/>
      <c r="K37" s="77"/>
      <c r="L37" s="77"/>
      <c r="M37" s="79"/>
      <c r="N37" s="80"/>
      <c r="O37" s="77"/>
      <c r="P37" s="78"/>
      <c r="Q37" s="77"/>
      <c r="R37" s="77"/>
      <c r="S37" s="78"/>
      <c r="T37" s="80"/>
    </row>
    <row r="38" spans="1:20" x14ac:dyDescent="0.25">
      <c r="A38" s="23">
        <v>1</v>
      </c>
      <c r="B38" s="489" t="s">
        <v>44</v>
      </c>
      <c r="C38" s="25">
        <v>30</v>
      </c>
      <c r="D38" s="25">
        <v>0</v>
      </c>
      <c r="E38" s="26">
        <v>30</v>
      </c>
      <c r="F38" s="27" t="s">
        <v>17</v>
      </c>
      <c r="G38" s="82">
        <v>20</v>
      </c>
      <c r="H38" s="23">
        <v>30</v>
      </c>
      <c r="I38" s="83">
        <v>0</v>
      </c>
      <c r="J38" s="84">
        <v>2</v>
      </c>
      <c r="K38" s="83"/>
      <c r="L38" s="83"/>
      <c r="M38" s="85"/>
      <c r="N38" s="106"/>
      <c r="O38" s="83"/>
      <c r="P38" s="84"/>
      <c r="Q38" s="33"/>
      <c r="R38" s="33"/>
      <c r="S38" s="84"/>
      <c r="T38" s="35">
        <f>J38+M38+P38+S38</f>
        <v>2</v>
      </c>
    </row>
    <row r="39" spans="1:20" x14ac:dyDescent="0.25">
      <c r="A39" s="23">
        <v>2</v>
      </c>
      <c r="B39" s="489" t="s">
        <v>45</v>
      </c>
      <c r="C39" s="25">
        <v>20</v>
      </c>
      <c r="D39" s="25">
        <v>10</v>
      </c>
      <c r="E39" s="26">
        <v>30</v>
      </c>
      <c r="F39" s="27" t="s">
        <v>17</v>
      </c>
      <c r="G39" s="82">
        <v>20</v>
      </c>
      <c r="H39" s="23"/>
      <c r="I39" s="83"/>
      <c r="J39" s="84"/>
      <c r="K39" s="83">
        <v>20</v>
      </c>
      <c r="L39" s="83">
        <v>10</v>
      </c>
      <c r="M39" s="85">
        <v>2</v>
      </c>
      <c r="N39" s="106"/>
      <c r="O39" s="83"/>
      <c r="P39" s="84"/>
      <c r="Q39" s="33"/>
      <c r="R39" s="33"/>
      <c r="S39" s="84"/>
      <c r="T39" s="35">
        <f>J39+M39+P39+S39</f>
        <v>2</v>
      </c>
    </row>
    <row r="40" spans="1:20" x14ac:dyDescent="0.25">
      <c r="A40" s="83">
        <v>3</v>
      </c>
      <c r="B40" s="489" t="s">
        <v>46</v>
      </c>
      <c r="C40" s="25">
        <v>20</v>
      </c>
      <c r="D40" s="25">
        <v>10</v>
      </c>
      <c r="E40" s="26">
        <v>30</v>
      </c>
      <c r="F40" s="27" t="s">
        <v>17</v>
      </c>
      <c r="G40" s="107">
        <v>20</v>
      </c>
      <c r="H40" s="35"/>
      <c r="I40" s="83"/>
      <c r="J40" s="84"/>
      <c r="K40" s="83"/>
      <c r="L40" s="83"/>
      <c r="M40" s="85"/>
      <c r="N40" s="35">
        <v>20</v>
      </c>
      <c r="O40" s="83">
        <v>10</v>
      </c>
      <c r="P40" s="84">
        <v>2</v>
      </c>
      <c r="Q40" s="33"/>
      <c r="R40" s="33"/>
      <c r="S40" s="84"/>
      <c r="T40" s="35">
        <f>J40+M40+P40+S40</f>
        <v>2</v>
      </c>
    </row>
    <row r="41" spans="1:20" ht="15.75" thickBot="1" x14ac:dyDescent="0.3">
      <c r="A41" s="108">
        <v>4</v>
      </c>
      <c r="B41" s="494" t="s">
        <v>47</v>
      </c>
      <c r="C41" s="109">
        <v>30</v>
      </c>
      <c r="D41" s="109">
        <v>0</v>
      </c>
      <c r="E41" s="110">
        <v>30</v>
      </c>
      <c r="F41" s="349" t="s">
        <v>17</v>
      </c>
      <c r="G41" s="111">
        <v>20</v>
      </c>
      <c r="H41" s="137">
        <v>30</v>
      </c>
      <c r="I41" s="137">
        <v>0</v>
      </c>
      <c r="J41" s="314">
        <v>2</v>
      </c>
      <c r="K41" s="93"/>
      <c r="L41" s="93"/>
      <c r="M41" s="12"/>
      <c r="N41" s="112"/>
      <c r="O41" s="93"/>
      <c r="P41" s="11"/>
      <c r="Q41" s="113"/>
      <c r="R41" s="113"/>
      <c r="S41" s="11"/>
      <c r="T41" s="112">
        <v>2</v>
      </c>
    </row>
    <row r="42" spans="1:20" ht="15.75" thickBot="1" x14ac:dyDescent="0.3">
      <c r="A42" s="56"/>
      <c r="B42" s="67" t="s">
        <v>30</v>
      </c>
      <c r="C42" s="59">
        <f>SUM(C38:C41)</f>
        <v>100</v>
      </c>
      <c r="D42" s="59">
        <f>SUM(D38:D41)</f>
        <v>20</v>
      </c>
      <c r="E42" s="59">
        <f>SUM(E38:E41)</f>
        <v>120</v>
      </c>
      <c r="F42" s="59"/>
      <c r="G42" s="114">
        <f>SUM(G38:G41)</f>
        <v>80</v>
      </c>
      <c r="H42" s="66">
        <f>SUM(H38:H41)</f>
        <v>60</v>
      </c>
      <c r="I42" s="66">
        <f t="shared" ref="I42:T42" si="6">SUM(I38:I41)</f>
        <v>0</v>
      </c>
      <c r="J42" s="66">
        <f t="shared" si="6"/>
        <v>4</v>
      </c>
      <c r="K42" s="66">
        <f t="shared" si="6"/>
        <v>20</v>
      </c>
      <c r="L42" s="66">
        <f t="shared" si="6"/>
        <v>10</v>
      </c>
      <c r="M42" s="66">
        <f t="shared" si="6"/>
        <v>2</v>
      </c>
      <c r="N42" s="66">
        <f t="shared" si="6"/>
        <v>20</v>
      </c>
      <c r="O42" s="66">
        <f t="shared" si="6"/>
        <v>10</v>
      </c>
      <c r="P42" s="66">
        <f t="shared" si="6"/>
        <v>2</v>
      </c>
      <c r="Q42" s="66">
        <f t="shared" si="6"/>
        <v>0</v>
      </c>
      <c r="R42" s="66">
        <f t="shared" si="6"/>
        <v>0</v>
      </c>
      <c r="S42" s="66">
        <f t="shared" si="6"/>
        <v>0</v>
      </c>
      <c r="T42" s="66">
        <f t="shared" si="6"/>
        <v>8</v>
      </c>
    </row>
    <row r="43" spans="1:20" ht="15.75" thickBot="1" x14ac:dyDescent="0.3">
      <c r="A43" s="66"/>
      <c r="B43" s="67" t="s">
        <v>31</v>
      </c>
      <c r="C43" s="68">
        <f>C42/E42</f>
        <v>0.83333333333333337</v>
      </c>
      <c r="D43" s="68">
        <f>D42/E42</f>
        <v>0.16666666666666666</v>
      </c>
      <c r="E43" s="116"/>
      <c r="F43" s="117"/>
      <c r="G43" s="102"/>
      <c r="H43" s="99"/>
      <c r="I43" s="69"/>
      <c r="J43" s="69"/>
      <c r="K43" s="69"/>
      <c r="L43" s="69"/>
      <c r="M43" s="104"/>
      <c r="N43" s="116"/>
      <c r="O43" s="69"/>
      <c r="P43" s="69"/>
      <c r="Q43" s="69"/>
      <c r="R43" s="69"/>
      <c r="S43" s="118"/>
      <c r="T43" s="105"/>
    </row>
    <row r="44" spans="1:20" x14ac:dyDescent="0.25">
      <c r="A44" s="76"/>
      <c r="B44" s="15" t="s">
        <v>48</v>
      </c>
      <c r="C44" s="119"/>
      <c r="D44" s="120"/>
      <c r="E44" s="121"/>
      <c r="F44" s="120"/>
      <c r="G44" s="122"/>
      <c r="H44" s="123"/>
      <c r="I44" s="124"/>
      <c r="J44" s="124"/>
      <c r="K44" s="124"/>
      <c r="L44" s="124"/>
      <c r="M44" s="125"/>
      <c r="N44" s="126"/>
      <c r="O44" s="124"/>
      <c r="P44" s="124"/>
      <c r="Q44" s="124"/>
      <c r="R44" s="124"/>
      <c r="S44" s="124"/>
      <c r="T44" s="80"/>
    </row>
    <row r="45" spans="1:20" ht="33.75" customHeight="1" x14ac:dyDescent="0.25">
      <c r="A45" s="483">
        <v>1</v>
      </c>
      <c r="B45" s="489" t="s">
        <v>49</v>
      </c>
      <c r="C45" s="25">
        <v>10</v>
      </c>
      <c r="D45" s="25">
        <v>20</v>
      </c>
      <c r="E45" s="26">
        <f>SUM(C45:D45)</f>
        <v>30</v>
      </c>
      <c r="F45" s="26" t="s">
        <v>29</v>
      </c>
      <c r="G45" s="127">
        <v>20</v>
      </c>
      <c r="H45" s="35"/>
      <c r="I45" s="83"/>
      <c r="J45" s="84"/>
      <c r="K45" s="312">
        <v>10</v>
      </c>
      <c r="L45" s="313">
        <v>20</v>
      </c>
      <c r="M45" s="31">
        <v>2</v>
      </c>
      <c r="N45" s="35"/>
      <c r="O45" s="83"/>
      <c r="P45" s="84"/>
      <c r="Q45" s="128"/>
      <c r="R45" s="33"/>
      <c r="S45" s="84"/>
      <c r="T45" s="35">
        <f>J45+M45+P45+S45</f>
        <v>2</v>
      </c>
    </row>
    <row r="46" spans="1:20" ht="33.75" customHeight="1" x14ac:dyDescent="0.25">
      <c r="A46" s="483">
        <v>2</v>
      </c>
      <c r="B46" s="489" t="s">
        <v>50</v>
      </c>
      <c r="C46" s="25">
        <v>10</v>
      </c>
      <c r="D46" s="25">
        <v>30</v>
      </c>
      <c r="E46" s="26">
        <v>40</v>
      </c>
      <c r="F46" s="26" t="s">
        <v>29</v>
      </c>
      <c r="G46" s="127">
        <v>35</v>
      </c>
      <c r="H46" s="48">
        <v>10</v>
      </c>
      <c r="I46" s="89">
        <v>30</v>
      </c>
      <c r="J46" s="90">
        <v>3</v>
      </c>
      <c r="K46" s="89"/>
      <c r="L46" s="129"/>
      <c r="M46" s="84"/>
      <c r="N46" s="35"/>
      <c r="O46" s="83"/>
      <c r="P46" s="84"/>
      <c r="Q46" s="128"/>
      <c r="R46" s="33"/>
      <c r="S46" s="84"/>
      <c r="T46" s="35">
        <f>J46+M46+P46+S46</f>
        <v>3</v>
      </c>
    </row>
    <row r="47" spans="1:20" ht="33" customHeight="1" x14ac:dyDescent="0.25">
      <c r="A47" s="495">
        <v>3</v>
      </c>
      <c r="B47" s="496" t="s">
        <v>51</v>
      </c>
      <c r="C47" s="25">
        <v>10</v>
      </c>
      <c r="D47" s="25">
        <v>15</v>
      </c>
      <c r="E47" s="26">
        <v>25</v>
      </c>
      <c r="F47" s="27" t="s">
        <v>17</v>
      </c>
      <c r="G47" s="127">
        <v>25</v>
      </c>
      <c r="H47" s="35"/>
      <c r="I47" s="83"/>
      <c r="J47" s="131"/>
      <c r="K47" s="83">
        <v>10</v>
      </c>
      <c r="L47" s="132">
        <v>15</v>
      </c>
      <c r="M47" s="84">
        <v>2</v>
      </c>
      <c r="N47" s="48"/>
      <c r="O47" s="89"/>
      <c r="P47" s="90"/>
      <c r="Q47" s="133"/>
      <c r="R47" s="47"/>
      <c r="S47" s="84"/>
      <c r="T47" s="35">
        <v>2</v>
      </c>
    </row>
    <row r="48" spans="1:20" ht="31.5" customHeight="1" x14ac:dyDescent="0.25">
      <c r="A48" s="497">
        <v>4</v>
      </c>
      <c r="B48" s="489" t="s">
        <v>52</v>
      </c>
      <c r="C48" s="25">
        <v>10</v>
      </c>
      <c r="D48" s="25">
        <v>15</v>
      </c>
      <c r="E48" s="26">
        <v>25</v>
      </c>
      <c r="F48" s="27" t="s">
        <v>17</v>
      </c>
      <c r="G48" s="127">
        <v>25</v>
      </c>
      <c r="H48" s="35"/>
      <c r="I48" s="83"/>
      <c r="J48" s="131"/>
      <c r="K48" s="83">
        <v>10</v>
      </c>
      <c r="L48" s="132">
        <v>15</v>
      </c>
      <c r="M48" s="84">
        <v>2</v>
      </c>
      <c r="N48" s="35"/>
      <c r="O48" s="83"/>
      <c r="P48" s="84"/>
      <c r="Q48" s="128"/>
      <c r="R48" s="33"/>
      <c r="S48" s="84"/>
      <c r="T48" s="35">
        <f>J48+M48+P48+S48</f>
        <v>2</v>
      </c>
    </row>
    <row r="49" spans="1:21" ht="45.75" customHeight="1" thickBot="1" x14ac:dyDescent="0.3">
      <c r="A49" s="498">
        <v>5</v>
      </c>
      <c r="B49" s="499" t="s">
        <v>53</v>
      </c>
      <c r="C49" s="109">
        <v>5</v>
      </c>
      <c r="D49" s="109">
        <v>15</v>
      </c>
      <c r="E49" s="110">
        <v>20</v>
      </c>
      <c r="F49" s="349" t="s">
        <v>17</v>
      </c>
      <c r="G49" s="135">
        <v>5</v>
      </c>
      <c r="H49" s="112"/>
      <c r="I49" s="93"/>
      <c r="J49" s="136"/>
      <c r="K49" s="93">
        <v>5</v>
      </c>
      <c r="L49" s="416">
        <v>15</v>
      </c>
      <c r="M49" s="11">
        <v>1</v>
      </c>
      <c r="N49" s="394"/>
      <c r="O49" s="395"/>
      <c r="P49" s="396"/>
      <c r="Q49" s="138"/>
      <c r="R49" s="113"/>
      <c r="S49" s="11"/>
      <c r="T49" s="112">
        <v>1</v>
      </c>
    </row>
    <row r="50" spans="1:21" ht="15.75" thickBot="1" x14ac:dyDescent="0.3">
      <c r="A50" s="56"/>
      <c r="B50" s="57" t="s">
        <v>30</v>
      </c>
      <c r="C50" s="59">
        <f>SUM(C45:C49)</f>
        <v>45</v>
      </c>
      <c r="D50" s="59">
        <f>SUM(D45:D49)</f>
        <v>95</v>
      </c>
      <c r="E50" s="59">
        <f>SUM(E45:E49)</f>
        <v>140</v>
      </c>
      <c r="F50" s="59"/>
      <c r="G50" s="114">
        <f>SUM(G45:G49)</f>
        <v>110</v>
      </c>
      <c r="H50" s="66">
        <f>SUM(H45:H49)</f>
        <v>10</v>
      </c>
      <c r="I50" s="66">
        <f t="shared" ref="I50:M50" si="7">SUM(I45:I49)</f>
        <v>30</v>
      </c>
      <c r="J50" s="66">
        <f t="shared" si="7"/>
        <v>3</v>
      </c>
      <c r="K50" s="66">
        <f t="shared" si="7"/>
        <v>35</v>
      </c>
      <c r="L50" s="66">
        <f t="shared" si="7"/>
        <v>65</v>
      </c>
      <c r="M50" s="66">
        <f t="shared" si="7"/>
        <v>7</v>
      </c>
      <c r="N50" s="66">
        <f t="shared" ref="N50:S50" si="8">SUM(N45:N48)</f>
        <v>0</v>
      </c>
      <c r="O50" s="66">
        <f t="shared" si="8"/>
        <v>0</v>
      </c>
      <c r="P50" s="66">
        <f t="shared" si="8"/>
        <v>0</v>
      </c>
      <c r="Q50" s="66">
        <f t="shared" si="8"/>
        <v>0</v>
      </c>
      <c r="R50" s="66">
        <f t="shared" si="8"/>
        <v>0</v>
      </c>
      <c r="S50" s="66">
        <f t="shared" si="8"/>
        <v>0</v>
      </c>
      <c r="T50" s="66">
        <f>SUM(T45:T49)</f>
        <v>10</v>
      </c>
    </row>
    <row r="51" spans="1:21" ht="15.75" thickBot="1" x14ac:dyDescent="0.3">
      <c r="A51" s="139"/>
      <c r="B51" s="67" t="s">
        <v>31</v>
      </c>
      <c r="C51" s="68">
        <f>C50/E50</f>
        <v>0.32142857142857145</v>
      </c>
      <c r="D51" s="68">
        <f>D50/E50</f>
        <v>0.6785714285714286</v>
      </c>
      <c r="E51" s="140"/>
      <c r="F51" s="141"/>
      <c r="G51" s="142"/>
      <c r="H51" s="143"/>
      <c r="I51" s="144"/>
      <c r="J51" s="144"/>
      <c r="K51" s="144"/>
      <c r="L51" s="144"/>
      <c r="M51" s="145"/>
      <c r="N51" s="140"/>
      <c r="O51" s="144"/>
      <c r="P51" s="144"/>
      <c r="Q51" s="144"/>
      <c r="R51" s="144"/>
      <c r="S51" s="144"/>
      <c r="T51" s="75"/>
    </row>
    <row r="52" spans="1:21" x14ac:dyDescent="0.25">
      <c r="A52" s="146"/>
      <c r="B52" s="500" t="s">
        <v>54</v>
      </c>
      <c r="C52" s="148"/>
      <c r="D52" s="148"/>
      <c r="E52" s="121"/>
      <c r="F52" s="120"/>
      <c r="G52" s="122"/>
      <c r="H52" s="123"/>
      <c r="I52" s="124"/>
      <c r="J52" s="124"/>
      <c r="K52" s="124"/>
      <c r="L52" s="124"/>
      <c r="M52" s="125"/>
      <c r="N52" s="126"/>
      <c r="O52" s="124"/>
      <c r="P52" s="124"/>
      <c r="Q52" s="124"/>
      <c r="R52" s="124"/>
      <c r="S52" s="124"/>
      <c r="T52" s="80"/>
    </row>
    <row r="53" spans="1:21" x14ac:dyDescent="0.25">
      <c r="A53" s="23">
        <v>1</v>
      </c>
      <c r="B53" s="501" t="s">
        <v>55</v>
      </c>
      <c r="C53" s="25">
        <v>25</v>
      </c>
      <c r="D53" s="25">
        <v>0</v>
      </c>
      <c r="E53" s="26">
        <v>25</v>
      </c>
      <c r="F53" s="27" t="s">
        <v>17</v>
      </c>
      <c r="G53" s="82">
        <v>25</v>
      </c>
      <c r="H53" s="23">
        <v>25</v>
      </c>
      <c r="I53" s="83">
        <v>0</v>
      </c>
      <c r="J53" s="84">
        <v>2</v>
      </c>
      <c r="K53" s="83"/>
      <c r="L53" s="83"/>
      <c r="M53" s="85"/>
      <c r="N53" s="23"/>
      <c r="O53" s="83"/>
      <c r="P53" s="84"/>
      <c r="Q53" s="33"/>
      <c r="R53" s="33"/>
      <c r="S53" s="84"/>
      <c r="T53" s="35">
        <f>J53+M53+P53+S53</f>
        <v>2</v>
      </c>
    </row>
    <row r="54" spans="1:21" x14ac:dyDescent="0.25">
      <c r="A54" s="23">
        <v>2</v>
      </c>
      <c r="B54" s="501" t="s">
        <v>56</v>
      </c>
      <c r="C54" s="25">
        <v>10</v>
      </c>
      <c r="D54" s="25">
        <v>20</v>
      </c>
      <c r="E54" s="26">
        <v>30</v>
      </c>
      <c r="F54" s="27" t="s">
        <v>17</v>
      </c>
      <c r="G54" s="82">
        <v>20</v>
      </c>
      <c r="H54" s="23">
        <v>10</v>
      </c>
      <c r="I54" s="83">
        <v>20</v>
      </c>
      <c r="J54" s="84">
        <v>2</v>
      </c>
      <c r="K54" s="83"/>
      <c r="L54" s="83"/>
      <c r="M54" s="85"/>
      <c r="N54" s="23"/>
      <c r="O54" s="83"/>
      <c r="P54" s="84"/>
      <c r="Q54" s="33"/>
      <c r="R54" s="33"/>
      <c r="S54" s="84"/>
      <c r="T54" s="35">
        <f>J54+M54+P54+S54</f>
        <v>2</v>
      </c>
    </row>
    <row r="55" spans="1:21" ht="30" customHeight="1" x14ac:dyDescent="0.25">
      <c r="A55" s="86">
        <v>3</v>
      </c>
      <c r="B55" s="484" t="s">
        <v>57</v>
      </c>
      <c r="C55" s="25">
        <v>0</v>
      </c>
      <c r="D55" s="25">
        <v>15</v>
      </c>
      <c r="E55" s="26">
        <v>15</v>
      </c>
      <c r="F55" s="27" t="s">
        <v>58</v>
      </c>
      <c r="G55" s="28">
        <v>235</v>
      </c>
      <c r="H55" s="29"/>
      <c r="I55" s="30"/>
      <c r="J55" s="31"/>
      <c r="K55" s="30">
        <v>0</v>
      </c>
      <c r="L55" s="30">
        <v>15</v>
      </c>
      <c r="M55" s="32">
        <v>2</v>
      </c>
      <c r="N55" s="29">
        <v>0</v>
      </c>
      <c r="O55" s="30" t="s">
        <v>59</v>
      </c>
      <c r="P55" s="31">
        <v>4</v>
      </c>
      <c r="Q55" s="33">
        <v>0</v>
      </c>
      <c r="R55" s="33" t="s">
        <v>59</v>
      </c>
      <c r="S55" s="31">
        <v>4</v>
      </c>
      <c r="T55" s="408">
        <f t="shared" ref="T55:T56" si="9">J55+M55+P55+S55</f>
        <v>10</v>
      </c>
    </row>
    <row r="56" spans="1:21" x14ac:dyDescent="0.25">
      <c r="A56" s="86">
        <v>4</v>
      </c>
      <c r="B56" s="502" t="s">
        <v>60</v>
      </c>
      <c r="C56" s="39">
        <v>0</v>
      </c>
      <c r="D56" s="39">
        <v>0</v>
      </c>
      <c r="E56" s="40">
        <v>0</v>
      </c>
      <c r="F56" s="41" t="s">
        <v>29</v>
      </c>
      <c r="G56" s="42">
        <v>150</v>
      </c>
      <c r="H56" s="43"/>
      <c r="I56" s="44"/>
      <c r="J56" s="45"/>
      <c r="K56" s="44"/>
      <c r="L56" s="44"/>
      <c r="M56" s="46"/>
      <c r="N56" s="43"/>
      <c r="O56" s="44"/>
      <c r="P56" s="151"/>
      <c r="Q56" s="47">
        <v>0</v>
      </c>
      <c r="R56" s="47" t="s">
        <v>61</v>
      </c>
      <c r="S56" s="151">
        <v>6</v>
      </c>
      <c r="T56" s="35">
        <f t="shared" si="9"/>
        <v>6</v>
      </c>
    </row>
    <row r="57" spans="1:21" ht="15.75" thickBot="1" x14ac:dyDescent="0.3">
      <c r="A57" s="86">
        <v>5</v>
      </c>
      <c r="B57" s="503" t="s">
        <v>62</v>
      </c>
      <c r="C57" s="39">
        <v>30</v>
      </c>
      <c r="D57" s="39">
        <v>30</v>
      </c>
      <c r="E57" s="40">
        <v>60</v>
      </c>
      <c r="F57" s="27" t="s">
        <v>17</v>
      </c>
      <c r="G57" s="88">
        <v>40</v>
      </c>
      <c r="H57" s="86">
        <v>0</v>
      </c>
      <c r="I57" s="89">
        <v>30</v>
      </c>
      <c r="J57" s="90">
        <v>2</v>
      </c>
      <c r="K57" s="89">
        <v>30</v>
      </c>
      <c r="L57" s="89">
        <v>0</v>
      </c>
      <c r="M57" s="91">
        <v>2</v>
      </c>
      <c r="N57" s="86"/>
      <c r="O57" s="89"/>
      <c r="P57" s="90"/>
      <c r="Q57" s="47"/>
      <c r="R57" s="47"/>
      <c r="S57" s="90"/>
      <c r="T57" s="93">
        <f>J57+M57+P57+S57</f>
        <v>4</v>
      </c>
    </row>
    <row r="58" spans="1:21" ht="15.75" thickBot="1" x14ac:dyDescent="0.3">
      <c r="A58" s="56"/>
      <c r="B58" s="153" t="s">
        <v>63</v>
      </c>
      <c r="C58" s="94">
        <f>SUM(C53:C57)</f>
        <v>65</v>
      </c>
      <c r="D58" s="94">
        <f>SUM(D53:D57)</f>
        <v>65</v>
      </c>
      <c r="E58" s="95">
        <f>SUM(E53:E57)</f>
        <v>130</v>
      </c>
      <c r="F58" s="101"/>
      <c r="G58" s="97">
        <f t="shared" ref="G58" si="10">SUM(G53:G57)</f>
        <v>470</v>
      </c>
      <c r="H58" s="56">
        <f>SUM(H53:H57)</f>
        <v>35</v>
      </c>
      <c r="I58" s="56">
        <f t="shared" ref="I58:T58" si="11">SUM(I53:I57)</f>
        <v>50</v>
      </c>
      <c r="J58" s="56">
        <f t="shared" si="11"/>
        <v>6</v>
      </c>
      <c r="K58" s="56">
        <f t="shared" si="11"/>
        <v>30</v>
      </c>
      <c r="L58" s="56">
        <f t="shared" si="11"/>
        <v>15</v>
      </c>
      <c r="M58" s="56">
        <f t="shared" si="11"/>
        <v>4</v>
      </c>
      <c r="N58" s="56">
        <f t="shared" si="11"/>
        <v>0</v>
      </c>
      <c r="O58" s="56">
        <f t="shared" si="11"/>
        <v>0</v>
      </c>
      <c r="P58" s="56">
        <f t="shared" si="11"/>
        <v>4</v>
      </c>
      <c r="Q58" s="56">
        <f t="shared" si="11"/>
        <v>0</v>
      </c>
      <c r="R58" s="56">
        <f t="shared" si="11"/>
        <v>0</v>
      </c>
      <c r="S58" s="56">
        <f t="shared" si="11"/>
        <v>10</v>
      </c>
      <c r="T58" s="56">
        <f t="shared" si="11"/>
        <v>24</v>
      </c>
    </row>
    <row r="59" spans="1:21" x14ac:dyDescent="0.25">
      <c r="A59" s="146"/>
      <c r="B59" s="156" t="s">
        <v>64</v>
      </c>
      <c r="C59" s="157">
        <v>460</v>
      </c>
      <c r="D59" s="157">
        <v>490</v>
      </c>
      <c r="E59" s="158">
        <v>950</v>
      </c>
      <c r="F59" s="159"/>
      <c r="G59" s="160"/>
      <c r="H59" s="146"/>
      <c r="I59" s="158"/>
      <c r="J59" s="161"/>
      <c r="K59" s="158"/>
      <c r="L59" s="158"/>
      <c r="M59" s="162"/>
      <c r="N59" s="146"/>
      <c r="O59" s="158"/>
      <c r="P59" s="161"/>
      <c r="Q59" s="158"/>
      <c r="R59" s="158"/>
      <c r="S59" s="161"/>
      <c r="T59" s="163"/>
    </row>
    <row r="60" spans="1:21" x14ac:dyDescent="0.25">
      <c r="A60" s="164"/>
      <c r="B60" s="165" t="s">
        <v>65</v>
      </c>
      <c r="C60" s="166">
        <v>0.48</v>
      </c>
      <c r="D60" s="167">
        <v>0.52</v>
      </c>
      <c r="E60" s="168"/>
      <c r="F60" s="169"/>
      <c r="G60" s="170"/>
      <c r="H60" s="171"/>
      <c r="I60" s="168"/>
      <c r="J60" s="172"/>
      <c r="K60" s="168"/>
      <c r="L60" s="168"/>
      <c r="M60" s="173"/>
      <c r="N60" s="171"/>
      <c r="O60" s="168"/>
      <c r="P60" s="172"/>
      <c r="Q60" s="168"/>
      <c r="R60" s="168"/>
      <c r="S60" s="174"/>
      <c r="T60" s="163"/>
    </row>
    <row r="61" spans="1:21" x14ac:dyDescent="0.25">
      <c r="A61" s="175"/>
      <c r="B61" s="176" t="s">
        <v>66</v>
      </c>
      <c r="C61" s="177" t="s">
        <v>67</v>
      </c>
      <c r="D61" s="178"/>
      <c r="E61" s="178"/>
      <c r="F61" s="178"/>
      <c r="G61" s="178"/>
      <c r="H61" s="179"/>
      <c r="I61" s="178"/>
      <c r="J61" s="178"/>
      <c r="K61" s="178"/>
      <c r="L61" s="178"/>
      <c r="M61" s="180"/>
      <c r="N61" s="179"/>
      <c r="O61" s="178"/>
      <c r="P61" s="178"/>
      <c r="Q61" s="178"/>
      <c r="R61" s="178"/>
      <c r="S61" s="181"/>
      <c r="T61" s="163"/>
    </row>
    <row r="62" spans="1:21" ht="29.25" customHeight="1" x14ac:dyDescent="0.25">
      <c r="A62" s="182">
        <v>1</v>
      </c>
      <c r="B62" s="484" t="s">
        <v>68</v>
      </c>
      <c r="C62" s="183"/>
      <c r="D62" s="184">
        <v>90</v>
      </c>
      <c r="E62" s="26">
        <f>SUM(C62:D62)</f>
        <v>90</v>
      </c>
      <c r="F62" s="185"/>
      <c r="G62" s="186">
        <v>30</v>
      </c>
      <c r="H62" s="29"/>
      <c r="I62" s="30"/>
      <c r="J62" s="187"/>
      <c r="K62" s="188">
        <v>0</v>
      </c>
      <c r="L62" s="30">
        <v>90</v>
      </c>
      <c r="M62" s="341">
        <v>4</v>
      </c>
      <c r="N62" s="189"/>
      <c r="O62" s="30"/>
      <c r="P62" s="187"/>
      <c r="Q62" s="128"/>
      <c r="R62" s="33"/>
      <c r="S62" s="187"/>
      <c r="T62" s="35">
        <v>4</v>
      </c>
    </row>
    <row r="63" spans="1:21" ht="19.5" customHeight="1" thickBot="1" x14ac:dyDescent="0.3">
      <c r="A63" s="190">
        <v>2</v>
      </c>
      <c r="B63" s="502" t="s">
        <v>69</v>
      </c>
      <c r="C63" s="191"/>
      <c r="D63" s="504">
        <v>90</v>
      </c>
      <c r="E63" s="40">
        <v>90</v>
      </c>
      <c r="F63" s="192"/>
      <c r="G63" s="193">
        <v>30</v>
      </c>
      <c r="H63" s="43"/>
      <c r="I63" s="44"/>
      <c r="J63" s="194"/>
      <c r="K63" s="195"/>
      <c r="L63" s="44"/>
      <c r="M63" s="196"/>
      <c r="N63" s="197"/>
      <c r="O63" s="44"/>
      <c r="P63" s="194"/>
      <c r="Q63" s="133">
        <v>0</v>
      </c>
      <c r="R63" s="47">
        <v>90</v>
      </c>
      <c r="S63" s="194">
        <v>4</v>
      </c>
      <c r="T63" s="93">
        <v>4</v>
      </c>
      <c r="U63" s="198"/>
    </row>
    <row r="64" spans="1:21" ht="15.75" thickBot="1" x14ac:dyDescent="0.3">
      <c r="A64" s="199"/>
      <c r="B64" s="200" t="s">
        <v>70</v>
      </c>
      <c r="C64" s="201">
        <f>SUM(C62:C63)</f>
        <v>0</v>
      </c>
      <c r="D64" s="201">
        <f>SUM(D62:D63)</f>
        <v>180</v>
      </c>
      <c r="E64" s="201">
        <f>SUM(E62:E63)</f>
        <v>180</v>
      </c>
      <c r="F64" s="202"/>
      <c r="G64" s="202">
        <v>70</v>
      </c>
      <c r="H64" s="203">
        <f>SUM(H62:H63)</f>
        <v>0</v>
      </c>
      <c r="I64" s="201">
        <f t="shared" ref="I64:S64" si="12">SUM(I62:I63)</f>
        <v>0</v>
      </c>
      <c r="J64" s="201">
        <f t="shared" si="12"/>
        <v>0</v>
      </c>
      <c r="K64" s="201">
        <f t="shared" si="12"/>
        <v>0</v>
      </c>
      <c r="L64" s="201">
        <f t="shared" si="12"/>
        <v>90</v>
      </c>
      <c r="M64" s="505">
        <f t="shared" si="12"/>
        <v>4</v>
      </c>
      <c r="N64" s="204">
        <f t="shared" si="12"/>
        <v>0</v>
      </c>
      <c r="O64" s="202">
        <f t="shared" si="12"/>
        <v>0</v>
      </c>
      <c r="P64" s="202">
        <f t="shared" si="12"/>
        <v>0</v>
      </c>
      <c r="Q64" s="202">
        <f t="shared" si="12"/>
        <v>0</v>
      </c>
      <c r="R64" s="202">
        <f t="shared" si="12"/>
        <v>90</v>
      </c>
      <c r="S64" s="205">
        <f t="shared" si="12"/>
        <v>4</v>
      </c>
      <c r="T64" s="206">
        <f>SUM(T62:T63)</f>
        <v>8</v>
      </c>
    </row>
    <row r="65" spans="1:20" x14ac:dyDescent="0.25">
      <c r="A65" s="207"/>
      <c r="B65" s="208"/>
      <c r="C65" s="27"/>
      <c r="D65" s="27"/>
      <c r="E65" s="27"/>
      <c r="F65" s="209"/>
      <c r="G65" s="440"/>
      <c r="H65" s="372"/>
      <c r="I65" s="26"/>
      <c r="J65" s="26"/>
      <c r="K65" s="26"/>
      <c r="L65" s="26"/>
      <c r="M65" s="441">
        <f>M22+M35+M42+M50+M58+M64</f>
        <v>23</v>
      </c>
      <c r="N65" s="372"/>
      <c r="O65" s="26"/>
      <c r="P65" s="26">
        <f>P22+P35+P42+P50+P58+P64</f>
        <v>21</v>
      </c>
      <c r="Q65" s="26"/>
      <c r="R65" s="26"/>
      <c r="S65" s="26">
        <f>S22+S35+S42+S50+S58+S64</f>
        <v>20</v>
      </c>
      <c r="T65" s="83"/>
    </row>
    <row r="66" spans="1:20" ht="22.5" x14ac:dyDescent="0.25">
      <c r="A66" s="212"/>
      <c r="B66" s="507" t="s">
        <v>71</v>
      </c>
      <c r="C66" s="214" t="s">
        <v>72</v>
      </c>
      <c r="D66" s="215"/>
      <c r="E66" s="215"/>
      <c r="F66" s="215"/>
      <c r="G66" s="215"/>
      <c r="H66" s="216"/>
      <c r="I66" s="215"/>
      <c r="J66" s="215"/>
      <c r="K66" s="215"/>
      <c r="L66" s="215"/>
      <c r="M66" s="217"/>
      <c r="N66" s="215"/>
      <c r="O66" s="215"/>
      <c r="P66" s="215"/>
      <c r="Q66" s="215"/>
      <c r="R66" s="215"/>
      <c r="S66" s="218"/>
      <c r="T66" s="506">
        <f>T22+T35+T42+T50+T58+T64</f>
        <v>94</v>
      </c>
    </row>
    <row r="67" spans="1:20" x14ac:dyDescent="0.25">
      <c r="A67" s="219"/>
      <c r="B67" s="220"/>
      <c r="C67" s="221"/>
      <c r="D67" s="221"/>
      <c r="E67" s="221"/>
      <c r="F67" s="222"/>
      <c r="G67" s="211"/>
      <c r="H67" s="223"/>
      <c r="I67" s="224"/>
      <c r="J67" s="224"/>
      <c r="K67" s="224"/>
      <c r="L67" s="224"/>
      <c r="M67" s="225"/>
      <c r="N67" s="224"/>
      <c r="O67" s="224"/>
      <c r="P67" s="224"/>
      <c r="Q67" s="224"/>
      <c r="R67" s="224"/>
      <c r="S67" s="226"/>
      <c r="T67" s="227"/>
    </row>
    <row r="68" spans="1:20" x14ac:dyDescent="0.25">
      <c r="A68" s="228"/>
      <c r="B68" s="518" t="s">
        <v>73</v>
      </c>
      <c r="C68" s="230"/>
      <c r="D68" s="230"/>
      <c r="E68" s="230"/>
      <c r="F68" s="230"/>
      <c r="G68" s="230"/>
      <c r="H68" s="231"/>
      <c r="I68" s="230"/>
      <c r="J68" s="230"/>
      <c r="K68" s="230"/>
      <c r="L68" s="230"/>
      <c r="M68" s="230"/>
      <c r="N68" s="232"/>
      <c r="O68" s="230"/>
      <c r="P68" s="230"/>
      <c r="Q68" s="230"/>
      <c r="R68" s="230"/>
      <c r="S68" s="233"/>
      <c r="T68" s="234"/>
    </row>
    <row r="69" spans="1:20" x14ac:dyDescent="0.25">
      <c r="A69" s="508">
        <v>1</v>
      </c>
      <c r="B69" s="487" t="s">
        <v>74</v>
      </c>
      <c r="C69" s="188">
        <v>30</v>
      </c>
      <c r="D69" s="188">
        <v>10</v>
      </c>
      <c r="E69" s="30">
        <v>40</v>
      </c>
      <c r="F69" s="211" t="s">
        <v>29</v>
      </c>
      <c r="G69" s="186">
        <v>35</v>
      </c>
      <c r="H69" s="29"/>
      <c r="I69" s="30"/>
      <c r="J69" s="84"/>
      <c r="K69" s="30"/>
      <c r="L69" s="30"/>
      <c r="M69" s="85"/>
      <c r="N69" s="235">
        <v>30</v>
      </c>
      <c r="O69" s="397">
        <v>10</v>
      </c>
      <c r="P69" s="236">
        <v>3</v>
      </c>
      <c r="Q69" s="237"/>
      <c r="R69" s="397"/>
      <c r="S69" s="238"/>
      <c r="T69" s="239">
        <v>3</v>
      </c>
    </row>
    <row r="70" spans="1:20" x14ac:dyDescent="0.25">
      <c r="A70" s="508">
        <v>2</v>
      </c>
      <c r="B70" s="487" t="s">
        <v>75</v>
      </c>
      <c r="C70" s="188">
        <v>30</v>
      </c>
      <c r="D70" s="188">
        <v>10</v>
      </c>
      <c r="E70" s="30">
        <v>40</v>
      </c>
      <c r="F70" s="211" t="s">
        <v>29</v>
      </c>
      <c r="G70" s="186">
        <v>35</v>
      </c>
      <c r="H70" s="29"/>
      <c r="I70" s="30"/>
      <c r="J70" s="84"/>
      <c r="K70" s="30">
        <v>30</v>
      </c>
      <c r="L70" s="30">
        <v>10</v>
      </c>
      <c r="M70" s="85">
        <v>3</v>
      </c>
      <c r="N70" s="182"/>
      <c r="O70" s="240"/>
      <c r="P70" s="84"/>
      <c r="Q70" s="33"/>
      <c r="R70" s="240"/>
      <c r="S70" s="131"/>
      <c r="T70" s="239">
        <v>3</v>
      </c>
    </row>
    <row r="71" spans="1:20" x14ac:dyDescent="0.25">
      <c r="A71" s="508">
        <v>3</v>
      </c>
      <c r="B71" s="487" t="s">
        <v>76</v>
      </c>
      <c r="C71" s="188">
        <v>30</v>
      </c>
      <c r="D71" s="188">
        <v>10</v>
      </c>
      <c r="E71" s="30">
        <v>40</v>
      </c>
      <c r="F71" s="211" t="s">
        <v>29</v>
      </c>
      <c r="G71" s="186">
        <v>35</v>
      </c>
      <c r="H71" s="29"/>
      <c r="I71" s="30"/>
      <c r="J71" s="84"/>
      <c r="K71" s="30">
        <v>30</v>
      </c>
      <c r="L71" s="30">
        <v>10</v>
      </c>
      <c r="M71" s="85">
        <v>3</v>
      </c>
      <c r="N71" s="29"/>
      <c r="O71" s="30"/>
      <c r="P71" s="84"/>
      <c r="Q71" s="241"/>
      <c r="R71" s="33"/>
      <c r="S71" s="131"/>
      <c r="T71" s="239">
        <v>3</v>
      </c>
    </row>
    <row r="72" spans="1:20" ht="33" customHeight="1" x14ac:dyDescent="0.25">
      <c r="A72" s="508">
        <v>4</v>
      </c>
      <c r="B72" s="487" t="s">
        <v>77</v>
      </c>
      <c r="C72" s="188">
        <v>25</v>
      </c>
      <c r="D72" s="188">
        <v>0</v>
      </c>
      <c r="E72" s="30">
        <v>25</v>
      </c>
      <c r="F72" s="27" t="s">
        <v>17</v>
      </c>
      <c r="G72" s="186">
        <v>25</v>
      </c>
      <c r="H72" s="29"/>
      <c r="I72" s="30"/>
      <c r="J72" s="84"/>
      <c r="K72" s="30"/>
      <c r="L72" s="30"/>
      <c r="M72" s="85"/>
      <c r="N72" s="29">
        <v>25</v>
      </c>
      <c r="O72" s="30">
        <v>0</v>
      </c>
      <c r="P72" s="84">
        <v>2</v>
      </c>
      <c r="Q72" s="241"/>
      <c r="R72" s="33"/>
      <c r="S72" s="131"/>
      <c r="T72" s="239">
        <v>2</v>
      </c>
    </row>
    <row r="73" spans="1:20" ht="33" customHeight="1" x14ac:dyDescent="0.25">
      <c r="A73" s="508">
        <v>5</v>
      </c>
      <c r="B73" s="487" t="s">
        <v>78</v>
      </c>
      <c r="C73" s="188">
        <v>25</v>
      </c>
      <c r="D73" s="188">
        <v>0</v>
      </c>
      <c r="E73" s="30">
        <v>25</v>
      </c>
      <c r="F73" s="27" t="s">
        <v>17</v>
      </c>
      <c r="G73" s="186">
        <v>25</v>
      </c>
      <c r="H73" s="29"/>
      <c r="I73" s="30"/>
      <c r="J73" s="84"/>
      <c r="K73" s="30"/>
      <c r="L73" s="30"/>
      <c r="M73" s="85"/>
      <c r="N73" s="29"/>
      <c r="O73" s="30"/>
      <c r="P73" s="84"/>
      <c r="Q73" s="241">
        <v>25</v>
      </c>
      <c r="R73" s="33">
        <v>0</v>
      </c>
      <c r="S73" s="131">
        <v>2</v>
      </c>
      <c r="T73" s="239">
        <v>2</v>
      </c>
    </row>
    <row r="74" spans="1:20" ht="22.5" customHeight="1" x14ac:dyDescent="0.25">
      <c r="A74" s="508">
        <v>6</v>
      </c>
      <c r="B74" s="487" t="s">
        <v>79</v>
      </c>
      <c r="C74" s="188">
        <v>10</v>
      </c>
      <c r="D74" s="188">
        <v>20</v>
      </c>
      <c r="E74" s="30">
        <v>30</v>
      </c>
      <c r="F74" s="211" t="s">
        <v>17</v>
      </c>
      <c r="G74" s="186">
        <v>20</v>
      </c>
      <c r="H74" s="29"/>
      <c r="I74" s="30"/>
      <c r="J74" s="84"/>
      <c r="K74" s="30"/>
      <c r="L74" s="30"/>
      <c r="M74" s="85"/>
      <c r="N74" s="29"/>
      <c r="O74" s="30"/>
      <c r="P74" s="84"/>
      <c r="Q74" s="241">
        <v>10</v>
      </c>
      <c r="R74" s="33">
        <v>20</v>
      </c>
      <c r="S74" s="131">
        <v>2</v>
      </c>
      <c r="T74" s="239">
        <v>2</v>
      </c>
    </row>
    <row r="75" spans="1:20" ht="25.5" x14ac:dyDescent="0.25">
      <c r="A75" s="508">
        <v>7</v>
      </c>
      <c r="B75" s="487" t="s">
        <v>80</v>
      </c>
      <c r="C75" s="188">
        <v>10</v>
      </c>
      <c r="D75" s="188">
        <v>20</v>
      </c>
      <c r="E75" s="30">
        <v>30</v>
      </c>
      <c r="F75" s="27" t="s">
        <v>17</v>
      </c>
      <c r="G75" s="186">
        <v>20</v>
      </c>
      <c r="H75" s="29"/>
      <c r="I75" s="30"/>
      <c r="J75" s="84"/>
      <c r="K75" s="30"/>
      <c r="L75" s="30"/>
      <c r="M75" s="85"/>
      <c r="N75" s="29"/>
      <c r="O75" s="30"/>
      <c r="P75" s="84"/>
      <c r="Q75" s="241">
        <v>10</v>
      </c>
      <c r="R75" s="33">
        <v>20</v>
      </c>
      <c r="S75" s="131">
        <v>2</v>
      </c>
      <c r="T75" s="239">
        <v>2</v>
      </c>
    </row>
    <row r="76" spans="1:20" x14ac:dyDescent="0.25">
      <c r="A76" s="508">
        <v>8</v>
      </c>
      <c r="B76" s="487" t="s">
        <v>81</v>
      </c>
      <c r="C76" s="188">
        <v>15</v>
      </c>
      <c r="D76" s="188">
        <v>0</v>
      </c>
      <c r="E76" s="30">
        <v>15</v>
      </c>
      <c r="F76" s="27" t="s">
        <v>17</v>
      </c>
      <c r="G76" s="186">
        <v>10</v>
      </c>
      <c r="H76" s="29"/>
      <c r="I76" s="30"/>
      <c r="J76" s="84"/>
      <c r="K76" s="30">
        <v>15</v>
      </c>
      <c r="L76" s="30">
        <v>0</v>
      </c>
      <c r="M76" s="85">
        <v>1</v>
      </c>
      <c r="N76" s="29"/>
      <c r="O76" s="30"/>
      <c r="P76" s="84"/>
      <c r="Q76" s="241"/>
      <c r="R76" s="33"/>
      <c r="S76" s="131"/>
      <c r="T76" s="239">
        <v>1</v>
      </c>
    </row>
    <row r="77" spans="1:20" ht="25.5" x14ac:dyDescent="0.25">
      <c r="A77" s="508">
        <v>9</v>
      </c>
      <c r="B77" s="487" t="s">
        <v>82</v>
      </c>
      <c r="C77" s="188">
        <v>5</v>
      </c>
      <c r="D77" s="188">
        <v>20</v>
      </c>
      <c r="E77" s="30">
        <v>25</v>
      </c>
      <c r="F77" s="27" t="s">
        <v>17</v>
      </c>
      <c r="G77" s="186">
        <v>25</v>
      </c>
      <c r="H77" s="29"/>
      <c r="I77" s="30"/>
      <c r="J77" s="84"/>
      <c r="K77" s="30"/>
      <c r="L77" s="30"/>
      <c r="M77" s="85"/>
      <c r="N77" s="242">
        <v>5</v>
      </c>
      <c r="O77" s="30">
        <v>20</v>
      </c>
      <c r="P77" s="84">
        <v>2</v>
      </c>
      <c r="Q77" s="241"/>
      <c r="R77" s="33"/>
      <c r="S77" s="131"/>
      <c r="T77" s="239">
        <v>2</v>
      </c>
    </row>
    <row r="78" spans="1:20" ht="31.5" customHeight="1" x14ac:dyDescent="0.25">
      <c r="A78" s="508">
        <v>10</v>
      </c>
      <c r="B78" s="487" t="s">
        <v>83</v>
      </c>
      <c r="C78" s="195">
        <v>5</v>
      </c>
      <c r="D78" s="195">
        <v>20</v>
      </c>
      <c r="E78" s="44">
        <v>25</v>
      </c>
      <c r="F78" s="27" t="s">
        <v>17</v>
      </c>
      <c r="G78" s="193">
        <v>25</v>
      </c>
      <c r="H78" s="43"/>
      <c r="I78" s="44"/>
      <c r="J78" s="90"/>
      <c r="K78" s="44"/>
      <c r="L78" s="44"/>
      <c r="M78" s="91"/>
      <c r="N78" s="43">
        <v>5</v>
      </c>
      <c r="O78" s="44">
        <v>20</v>
      </c>
      <c r="P78" s="84">
        <v>2</v>
      </c>
      <c r="Q78" s="33"/>
      <c r="R78" s="33"/>
      <c r="S78" s="84"/>
      <c r="T78" s="239">
        <v>2</v>
      </c>
    </row>
    <row r="79" spans="1:20" x14ac:dyDescent="0.25">
      <c r="A79" s="509">
        <v>11</v>
      </c>
      <c r="B79" s="510" t="s">
        <v>84</v>
      </c>
      <c r="C79" s="195">
        <v>5</v>
      </c>
      <c r="D79" s="195">
        <v>20</v>
      </c>
      <c r="E79" s="195">
        <v>25</v>
      </c>
      <c r="F79" s="27" t="s">
        <v>17</v>
      </c>
      <c r="G79" s="28">
        <v>25</v>
      </c>
      <c r="H79" s="43"/>
      <c r="I79" s="44"/>
      <c r="J79" s="90"/>
      <c r="K79" s="44"/>
      <c r="L79" s="44"/>
      <c r="M79" s="91"/>
      <c r="N79" s="43"/>
      <c r="O79" s="44"/>
      <c r="P79" s="84"/>
      <c r="Q79" s="33">
        <v>5</v>
      </c>
      <c r="R79" s="33">
        <v>20</v>
      </c>
      <c r="S79" s="84">
        <v>2</v>
      </c>
      <c r="T79" s="239">
        <v>2</v>
      </c>
    </row>
    <row r="80" spans="1:20" ht="15.75" thickBot="1" x14ac:dyDescent="0.3">
      <c r="A80" s="511">
        <v>12</v>
      </c>
      <c r="B80" s="510" t="s">
        <v>102</v>
      </c>
      <c r="C80" s="195">
        <v>10</v>
      </c>
      <c r="D80" s="195">
        <v>20</v>
      </c>
      <c r="E80" s="195">
        <v>30</v>
      </c>
      <c r="F80" s="409"/>
      <c r="G80" s="188">
        <v>20</v>
      </c>
      <c r="H80" s="30"/>
      <c r="I80" s="30"/>
      <c r="J80" s="84"/>
      <c r="K80" s="30"/>
      <c r="L80" s="30"/>
      <c r="M80" s="85"/>
      <c r="N80" s="29"/>
      <c r="O80" s="30"/>
      <c r="P80" s="11"/>
      <c r="Q80" s="113">
        <v>10</v>
      </c>
      <c r="R80" s="113">
        <v>20</v>
      </c>
      <c r="S80" s="11">
        <v>2</v>
      </c>
      <c r="T80" s="439">
        <v>2</v>
      </c>
    </row>
    <row r="81" spans="1:20" ht="15.75" thickBot="1" x14ac:dyDescent="0.3">
      <c r="A81" s="244"/>
      <c r="B81" s="245"/>
      <c r="C81" s="246">
        <f>SUM(C69:C80)</f>
        <v>200</v>
      </c>
      <c r="D81" s="246">
        <f>SUM(D69:D80)</f>
        <v>150</v>
      </c>
      <c r="E81" s="247">
        <f>SUM(E69:E80)</f>
        <v>350</v>
      </c>
      <c r="F81" s="248"/>
      <c r="G81" s="249">
        <f>SUM(G69:G80)</f>
        <v>300</v>
      </c>
      <c r="H81" s="446"/>
      <c r="I81" s="319"/>
      <c r="J81" s="317"/>
      <c r="K81" s="319">
        <f t="shared" ref="K81:R81" si="13">SUM(K69:K79)</f>
        <v>75</v>
      </c>
      <c r="L81" s="319">
        <f t="shared" si="13"/>
        <v>20</v>
      </c>
      <c r="M81" s="447">
        <f t="shared" si="13"/>
        <v>7</v>
      </c>
      <c r="N81" s="446">
        <f t="shared" si="13"/>
        <v>65</v>
      </c>
      <c r="O81" s="319">
        <f t="shared" si="13"/>
        <v>50</v>
      </c>
      <c r="P81" s="317">
        <f t="shared" si="13"/>
        <v>9</v>
      </c>
      <c r="Q81" s="318">
        <f t="shared" si="13"/>
        <v>50</v>
      </c>
      <c r="R81" s="319">
        <f t="shared" si="13"/>
        <v>60</v>
      </c>
      <c r="S81" s="320">
        <f>SUM(S69:S80)</f>
        <v>10</v>
      </c>
      <c r="T81" s="251">
        <f>SUM(T69:T80)</f>
        <v>26</v>
      </c>
    </row>
    <row r="82" spans="1:20" x14ac:dyDescent="0.25">
      <c r="A82" s="254"/>
      <c r="B82" s="452"/>
      <c r="C82" s="256">
        <v>200</v>
      </c>
      <c r="D82" s="256">
        <v>150</v>
      </c>
      <c r="E82" s="227">
        <v>350</v>
      </c>
      <c r="F82" s="257"/>
      <c r="G82" s="201"/>
      <c r="H82" s="258">
        <f>SUM(H69:H81)</f>
        <v>0</v>
      </c>
      <c r="I82" s="259"/>
      <c r="J82" s="259">
        <v>30</v>
      </c>
      <c r="K82" s="259"/>
      <c r="L82" s="259"/>
      <c r="M82" s="260">
        <f>M65+M81</f>
        <v>30</v>
      </c>
      <c r="N82" s="260"/>
      <c r="O82" s="260"/>
      <c r="P82" s="260">
        <f t="shared" ref="P82" si="14">P65+P81</f>
        <v>30</v>
      </c>
      <c r="Q82" s="260"/>
      <c r="R82" s="260"/>
      <c r="S82" s="260">
        <f t="shared" ref="S82" si="15">S65+S81</f>
        <v>30</v>
      </c>
      <c r="T82" s="411">
        <f>T66+T81</f>
        <v>120</v>
      </c>
    </row>
    <row r="83" spans="1:20" ht="15.75" thickBot="1" x14ac:dyDescent="0.3">
      <c r="A83" s="261"/>
      <c r="B83" s="453" t="s">
        <v>85</v>
      </c>
      <c r="C83" s="262">
        <f>C82/E82</f>
        <v>0.5714285714285714</v>
      </c>
      <c r="D83" s="262">
        <f>D82/E82</f>
        <v>0.42857142857142855</v>
      </c>
      <c r="E83" s="26"/>
      <c r="F83" s="263"/>
      <c r="G83" s="264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373"/>
      <c r="T83" s="266"/>
    </row>
    <row r="84" spans="1:20" x14ac:dyDescent="0.25">
      <c r="A84" s="448"/>
      <c r="B84" s="448"/>
      <c r="C84" s="448"/>
      <c r="D84" s="448"/>
      <c r="E84" s="448"/>
      <c r="F84" s="448"/>
      <c r="G84" s="44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454"/>
    </row>
    <row r="85" spans="1:20" x14ac:dyDescent="0.25">
      <c r="A85" s="449"/>
      <c r="B85" s="449"/>
      <c r="C85" s="450"/>
      <c r="D85" s="451"/>
      <c r="E85" s="451"/>
      <c r="F85" s="451"/>
      <c r="G85" s="451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455"/>
    </row>
    <row r="86" spans="1:20" x14ac:dyDescent="0.25">
      <c r="A86" s="179"/>
      <c r="B86" s="566" t="s">
        <v>86</v>
      </c>
      <c r="C86" s="566"/>
      <c r="D86" s="566"/>
      <c r="E86" s="566"/>
      <c r="F86" s="566"/>
      <c r="G86" s="566"/>
      <c r="H86" s="566"/>
      <c r="I86" s="178"/>
      <c r="J86" s="178"/>
      <c r="K86" s="178"/>
      <c r="L86" s="178"/>
      <c r="M86" s="180"/>
      <c r="N86" s="391"/>
      <c r="O86" s="392"/>
      <c r="P86" s="392"/>
      <c r="Q86" s="392"/>
      <c r="R86" s="392"/>
      <c r="S86" s="477"/>
      <c r="T86" s="477"/>
    </row>
    <row r="87" spans="1:20" ht="28.5" customHeight="1" x14ac:dyDescent="0.25">
      <c r="A87" s="29">
        <v>1</v>
      </c>
      <c r="B87" s="487" t="s">
        <v>87</v>
      </c>
      <c r="C87" s="188">
        <v>30</v>
      </c>
      <c r="D87" s="188">
        <v>20</v>
      </c>
      <c r="E87" s="30">
        <v>50</v>
      </c>
      <c r="F87" s="27" t="s">
        <v>29</v>
      </c>
      <c r="G87" s="186">
        <v>50</v>
      </c>
      <c r="H87" s="29"/>
      <c r="I87" s="30"/>
      <c r="J87" s="275"/>
      <c r="K87" s="30">
        <v>30</v>
      </c>
      <c r="L87" s="30">
        <v>20</v>
      </c>
      <c r="M87" s="276">
        <v>4</v>
      </c>
      <c r="N87" s="29"/>
      <c r="O87" s="30"/>
      <c r="P87" s="30"/>
      <c r="Q87" s="29"/>
      <c r="R87" s="30"/>
      <c r="S87" s="275"/>
      <c r="T87" s="37">
        <v>4</v>
      </c>
    </row>
    <row r="88" spans="1:20" ht="30.75" customHeight="1" x14ac:dyDescent="0.25">
      <c r="A88" s="29">
        <v>2</v>
      </c>
      <c r="B88" s="487" t="s">
        <v>88</v>
      </c>
      <c r="C88" s="188">
        <v>15</v>
      </c>
      <c r="D88" s="188">
        <v>0</v>
      </c>
      <c r="E88" s="30">
        <v>15</v>
      </c>
      <c r="F88" s="27" t="s">
        <v>17</v>
      </c>
      <c r="G88" s="186">
        <v>10</v>
      </c>
      <c r="H88" s="29"/>
      <c r="I88" s="30"/>
      <c r="J88" s="275"/>
      <c r="K88" s="30">
        <v>15</v>
      </c>
      <c r="L88" s="30">
        <v>0</v>
      </c>
      <c r="M88" s="276">
        <v>1</v>
      </c>
      <c r="N88" s="29"/>
      <c r="O88" s="30"/>
      <c r="P88" s="275"/>
      <c r="Q88" s="37"/>
      <c r="R88" s="30"/>
      <c r="S88" s="277"/>
      <c r="T88" s="30">
        <v>1</v>
      </c>
    </row>
    <row r="89" spans="1:20" x14ac:dyDescent="0.25">
      <c r="A89" s="29">
        <v>3</v>
      </c>
      <c r="B89" s="487" t="s">
        <v>89</v>
      </c>
      <c r="C89" s="188">
        <v>0</v>
      </c>
      <c r="D89" s="188">
        <v>25</v>
      </c>
      <c r="E89" s="30">
        <v>25</v>
      </c>
      <c r="F89" s="27" t="s">
        <v>17</v>
      </c>
      <c r="G89" s="186">
        <v>25</v>
      </c>
      <c r="H89" s="29"/>
      <c r="I89" s="30"/>
      <c r="J89" s="275"/>
      <c r="K89" s="30">
        <v>0</v>
      </c>
      <c r="L89" s="30">
        <v>25</v>
      </c>
      <c r="M89" s="276">
        <v>2</v>
      </c>
      <c r="N89" s="29"/>
      <c r="O89" s="30"/>
      <c r="P89" s="275"/>
      <c r="Q89" s="37"/>
      <c r="R89" s="30"/>
      <c r="S89" s="277"/>
      <c r="T89" s="30">
        <v>2</v>
      </c>
    </row>
    <row r="90" spans="1:20" ht="25.5" customHeight="1" x14ac:dyDescent="0.25">
      <c r="A90" s="30">
        <v>4</v>
      </c>
      <c r="B90" s="487" t="s">
        <v>90</v>
      </c>
      <c r="C90" s="278">
        <v>25</v>
      </c>
      <c r="D90" s="188">
        <v>15</v>
      </c>
      <c r="E90" s="30">
        <v>40</v>
      </c>
      <c r="F90" s="27" t="s">
        <v>29</v>
      </c>
      <c r="G90" s="186">
        <v>35</v>
      </c>
      <c r="H90" s="29"/>
      <c r="I90" s="30"/>
      <c r="J90" s="275"/>
      <c r="K90" s="30"/>
      <c r="L90" s="30"/>
      <c r="M90" s="276"/>
      <c r="N90" s="29">
        <v>25</v>
      </c>
      <c r="O90" s="30">
        <v>15</v>
      </c>
      <c r="P90" s="275">
        <v>3</v>
      </c>
      <c r="Q90" s="37"/>
      <c r="R90" s="30"/>
      <c r="S90" s="277"/>
      <c r="T90" s="30">
        <v>3</v>
      </c>
    </row>
    <row r="91" spans="1:20" x14ac:dyDescent="0.25">
      <c r="A91" s="279">
        <v>5</v>
      </c>
      <c r="B91" s="487" t="s">
        <v>91</v>
      </c>
      <c r="C91" s="188">
        <v>25</v>
      </c>
      <c r="D91" s="188">
        <v>15</v>
      </c>
      <c r="E91" s="30">
        <v>40</v>
      </c>
      <c r="F91" s="27" t="s">
        <v>17</v>
      </c>
      <c r="G91" s="186">
        <v>35</v>
      </c>
      <c r="H91" s="29"/>
      <c r="I91" s="30"/>
      <c r="J91" s="275"/>
      <c r="K91" s="30"/>
      <c r="L91" s="30"/>
      <c r="M91" s="276"/>
      <c r="N91" s="29">
        <v>25</v>
      </c>
      <c r="O91" s="30">
        <v>15</v>
      </c>
      <c r="P91" s="275">
        <v>3</v>
      </c>
      <c r="Q91" s="37"/>
      <c r="R91" s="30"/>
      <c r="S91" s="277"/>
      <c r="T91" s="30">
        <v>3</v>
      </c>
    </row>
    <row r="92" spans="1:20" ht="25.5" customHeight="1" x14ac:dyDescent="0.25">
      <c r="A92" s="29">
        <v>6</v>
      </c>
      <c r="B92" s="487" t="s">
        <v>92</v>
      </c>
      <c r="C92" s="188">
        <v>15</v>
      </c>
      <c r="D92" s="188">
        <v>0</v>
      </c>
      <c r="E92" s="30">
        <v>15</v>
      </c>
      <c r="F92" s="27" t="s">
        <v>17</v>
      </c>
      <c r="G92" s="186">
        <v>10</v>
      </c>
      <c r="H92" s="29"/>
      <c r="I92" s="30"/>
      <c r="J92" s="275"/>
      <c r="K92" s="30"/>
      <c r="L92" s="30"/>
      <c r="M92" s="276"/>
      <c r="N92" s="29"/>
      <c r="O92" s="30"/>
      <c r="P92" s="275"/>
      <c r="Q92" s="37">
        <v>15</v>
      </c>
      <c r="R92" s="30">
        <v>0</v>
      </c>
      <c r="S92" s="277">
        <v>1</v>
      </c>
      <c r="T92" s="30">
        <v>1</v>
      </c>
    </row>
    <row r="93" spans="1:20" x14ac:dyDescent="0.25">
      <c r="A93" s="43">
        <v>7</v>
      </c>
      <c r="B93" s="487" t="s">
        <v>93</v>
      </c>
      <c r="C93" s="195">
        <v>25</v>
      </c>
      <c r="D93" s="195">
        <v>0</v>
      </c>
      <c r="E93" s="44">
        <v>25</v>
      </c>
      <c r="F93" s="27" t="s">
        <v>17</v>
      </c>
      <c r="G93" s="193">
        <v>25</v>
      </c>
      <c r="H93" s="43"/>
      <c r="I93" s="44"/>
      <c r="J93" s="280"/>
      <c r="K93" s="44"/>
      <c r="L93" s="44"/>
      <c r="M93" s="281"/>
      <c r="N93" s="43"/>
      <c r="O93" s="44"/>
      <c r="P93" s="280"/>
      <c r="Q93" s="226">
        <v>25</v>
      </c>
      <c r="R93" s="44">
        <v>0</v>
      </c>
      <c r="S93" s="282">
        <v>2</v>
      </c>
      <c r="T93" s="30">
        <v>2</v>
      </c>
    </row>
    <row r="94" spans="1:20" x14ac:dyDescent="0.25">
      <c r="A94" s="43">
        <v>8</v>
      </c>
      <c r="B94" s="487" t="s">
        <v>94</v>
      </c>
      <c r="C94" s="195">
        <v>15</v>
      </c>
      <c r="D94" s="195">
        <v>25</v>
      </c>
      <c r="E94" s="44">
        <v>40</v>
      </c>
      <c r="F94" s="27" t="s">
        <v>29</v>
      </c>
      <c r="G94" s="193">
        <v>35</v>
      </c>
      <c r="H94" s="43"/>
      <c r="I94" s="44"/>
      <c r="J94" s="280"/>
      <c r="K94" s="44"/>
      <c r="L94" s="44"/>
      <c r="M94" s="281"/>
      <c r="N94" s="43">
        <v>15</v>
      </c>
      <c r="O94" s="44">
        <v>25</v>
      </c>
      <c r="P94" s="280">
        <v>3</v>
      </c>
      <c r="Q94" s="226"/>
      <c r="R94" s="44"/>
      <c r="S94" s="282"/>
      <c r="T94" s="30">
        <v>3</v>
      </c>
    </row>
    <row r="95" spans="1:20" ht="26.25" customHeight="1" x14ac:dyDescent="0.25">
      <c r="A95" s="43">
        <v>9</v>
      </c>
      <c r="B95" s="487" t="s">
        <v>95</v>
      </c>
      <c r="C95" s="195">
        <v>15</v>
      </c>
      <c r="D95" s="195">
        <v>0</v>
      </c>
      <c r="E95" s="44">
        <v>15</v>
      </c>
      <c r="F95" s="27" t="s">
        <v>17</v>
      </c>
      <c r="G95" s="193">
        <v>10</v>
      </c>
      <c r="H95" s="43"/>
      <c r="I95" s="44"/>
      <c r="J95" s="280"/>
      <c r="K95" s="44"/>
      <c r="L95" s="44"/>
      <c r="M95" s="281"/>
      <c r="N95" s="43"/>
      <c r="O95" s="44"/>
      <c r="P95" s="280"/>
      <c r="Q95" s="226">
        <v>15</v>
      </c>
      <c r="R95" s="44">
        <v>0</v>
      </c>
      <c r="S95" s="282">
        <v>1</v>
      </c>
      <c r="T95" s="30">
        <v>1</v>
      </c>
    </row>
    <row r="96" spans="1:20" x14ac:dyDescent="0.25">
      <c r="A96" s="43">
        <v>10</v>
      </c>
      <c r="B96" s="487" t="s">
        <v>96</v>
      </c>
      <c r="C96" s="195">
        <v>15</v>
      </c>
      <c r="D96" s="195">
        <v>30</v>
      </c>
      <c r="E96" s="44">
        <v>45</v>
      </c>
      <c r="F96" s="27" t="s">
        <v>29</v>
      </c>
      <c r="G96" s="193">
        <v>30</v>
      </c>
      <c r="H96" s="43"/>
      <c r="I96" s="44"/>
      <c r="J96" s="280"/>
      <c r="K96" s="44"/>
      <c r="L96" s="44"/>
      <c r="M96" s="281"/>
      <c r="N96" s="43"/>
      <c r="O96" s="44"/>
      <c r="P96" s="280"/>
      <c r="Q96" s="226">
        <v>15</v>
      </c>
      <c r="R96" s="44">
        <v>30</v>
      </c>
      <c r="S96" s="282">
        <v>3</v>
      </c>
      <c r="T96" s="30">
        <v>3</v>
      </c>
    </row>
    <row r="97" spans="1:21" ht="18" customHeight="1" x14ac:dyDescent="0.25">
      <c r="A97" s="43">
        <v>11</v>
      </c>
      <c r="B97" s="487" t="s">
        <v>97</v>
      </c>
      <c r="C97" s="195">
        <v>15</v>
      </c>
      <c r="D97" s="195">
        <v>0</v>
      </c>
      <c r="E97" s="44">
        <v>15</v>
      </c>
      <c r="F97" s="27" t="s">
        <v>17</v>
      </c>
      <c r="G97" s="193">
        <v>10</v>
      </c>
      <c r="H97" s="43"/>
      <c r="I97" s="44"/>
      <c r="J97" s="280"/>
      <c r="K97" s="44"/>
      <c r="L97" s="44"/>
      <c r="M97" s="281"/>
      <c r="N97" s="43"/>
      <c r="O97" s="44"/>
      <c r="P97" s="280"/>
      <c r="Q97" s="226">
        <v>15</v>
      </c>
      <c r="R97" s="44">
        <v>0</v>
      </c>
      <c r="S97" s="282">
        <v>1</v>
      </c>
      <c r="T97" s="30">
        <v>1</v>
      </c>
    </row>
    <row r="98" spans="1:21" ht="24" customHeight="1" thickBot="1" x14ac:dyDescent="0.3">
      <c r="A98" s="43">
        <v>12</v>
      </c>
      <c r="B98" s="487" t="s">
        <v>98</v>
      </c>
      <c r="C98" s="195">
        <v>5</v>
      </c>
      <c r="D98" s="195">
        <v>20</v>
      </c>
      <c r="E98" s="44">
        <v>25</v>
      </c>
      <c r="F98" s="27" t="s">
        <v>17</v>
      </c>
      <c r="G98" s="193">
        <v>25</v>
      </c>
      <c r="H98" s="43"/>
      <c r="I98" s="44"/>
      <c r="J98" s="280"/>
      <c r="K98" s="44"/>
      <c r="L98" s="44"/>
      <c r="M98" s="281"/>
      <c r="N98" s="43"/>
      <c r="O98" s="44"/>
      <c r="P98" s="280"/>
      <c r="Q98" s="44">
        <v>5</v>
      </c>
      <c r="R98" s="44">
        <v>20</v>
      </c>
      <c r="S98" s="282">
        <v>2</v>
      </c>
      <c r="T98" s="243">
        <v>2</v>
      </c>
    </row>
    <row r="99" spans="1:21" x14ac:dyDescent="0.25">
      <c r="A99" s="462"/>
      <c r="B99" s="463"/>
      <c r="C99" s="464">
        <f>SUM(C87:C98)</f>
        <v>200</v>
      </c>
      <c r="D99" s="465">
        <f>SUM(D87:D98)</f>
        <v>150</v>
      </c>
      <c r="E99" s="464">
        <f>SUM(E87:E98)</f>
        <v>350</v>
      </c>
      <c r="F99" s="466"/>
      <c r="G99" s="465">
        <f>SUM(G87:G98)</f>
        <v>300</v>
      </c>
      <c r="H99" s="467"/>
      <c r="I99" s="464"/>
      <c r="J99" s="464"/>
      <c r="K99" s="464">
        <f t="shared" ref="K99:S99" si="16">SUM(K87:K98)</f>
        <v>45</v>
      </c>
      <c r="L99" s="464">
        <f t="shared" si="16"/>
        <v>45</v>
      </c>
      <c r="M99" s="468">
        <f t="shared" si="16"/>
        <v>7</v>
      </c>
      <c r="N99" s="469">
        <f t="shared" si="16"/>
        <v>65</v>
      </c>
      <c r="O99" s="464">
        <f t="shared" si="16"/>
        <v>55</v>
      </c>
      <c r="P99" s="464">
        <f t="shared" si="16"/>
        <v>9</v>
      </c>
      <c r="Q99" s="464">
        <f t="shared" si="16"/>
        <v>90</v>
      </c>
      <c r="R99" s="464">
        <f t="shared" si="16"/>
        <v>50</v>
      </c>
      <c r="S99" s="465">
        <f t="shared" si="16"/>
        <v>10</v>
      </c>
      <c r="T99" s="292">
        <f>SUM(T87:T98)</f>
        <v>26</v>
      </c>
      <c r="U99" s="438"/>
    </row>
    <row r="100" spans="1:21" x14ac:dyDescent="0.25">
      <c r="A100" s="220"/>
      <c r="B100" s="220"/>
      <c r="C100" s="470">
        <v>0.56999999999999995</v>
      </c>
      <c r="D100" s="262">
        <v>0.43</v>
      </c>
      <c r="E100" s="26"/>
      <c r="F100" s="210"/>
      <c r="G100" s="471"/>
      <c r="H100" s="472"/>
      <c r="I100" s="403"/>
      <c r="J100" s="403">
        <v>30</v>
      </c>
      <c r="K100" s="403"/>
      <c r="L100" s="403"/>
      <c r="M100" s="473">
        <v>30</v>
      </c>
      <c r="N100" s="474"/>
      <c r="O100" s="403"/>
      <c r="P100" s="403">
        <v>30</v>
      </c>
      <c r="Q100" s="403"/>
      <c r="R100" s="403"/>
      <c r="S100" s="475">
        <v>30</v>
      </c>
      <c r="T100" s="476"/>
    </row>
    <row r="101" spans="1:21" x14ac:dyDescent="0.25">
      <c r="A101" s="293"/>
      <c r="B101" s="294"/>
      <c r="C101" s="456"/>
      <c r="D101" s="456"/>
      <c r="E101" s="457"/>
      <c r="F101" s="458"/>
      <c r="G101" s="459"/>
      <c r="H101" s="460"/>
      <c r="I101" s="460"/>
      <c r="J101" s="460"/>
      <c r="K101" s="460"/>
      <c r="L101" s="460"/>
      <c r="M101" s="460"/>
      <c r="N101" s="460"/>
      <c r="O101" s="460"/>
      <c r="P101" s="460"/>
      <c r="Q101" s="460"/>
      <c r="R101" s="460"/>
      <c r="S101" s="460"/>
      <c r="T101" s="461"/>
    </row>
    <row r="102" spans="1:21" ht="15.75" thickBot="1" x14ac:dyDescent="0.3">
      <c r="A102" s="434"/>
      <c r="B102" s="434"/>
      <c r="J102" s="434"/>
      <c r="L102" s="434"/>
      <c r="N102" s="434"/>
      <c r="P102" s="434"/>
      <c r="R102" s="434"/>
      <c r="S102" s="434"/>
    </row>
    <row r="103" spans="1:21" ht="15.75" thickBot="1" x14ac:dyDescent="0.3">
      <c r="A103" s="270"/>
      <c r="B103" s="529" t="s">
        <v>121</v>
      </c>
      <c r="C103" s="530"/>
      <c r="D103" s="530"/>
      <c r="E103" s="530"/>
      <c r="F103" s="530"/>
      <c r="G103" s="530"/>
      <c r="H103" s="530"/>
      <c r="I103" s="436"/>
      <c r="J103" s="271"/>
      <c r="K103" s="436"/>
      <c r="L103" s="271"/>
      <c r="M103" s="435"/>
      <c r="N103" s="273"/>
      <c r="O103" s="437"/>
      <c r="P103" s="274"/>
      <c r="Q103" s="437"/>
      <c r="R103" s="274"/>
      <c r="S103" s="274"/>
      <c r="T103" s="414"/>
    </row>
    <row r="104" spans="1:21" x14ac:dyDescent="0.25">
      <c r="A104" s="29">
        <v>1</v>
      </c>
      <c r="B104" s="487" t="s">
        <v>111</v>
      </c>
      <c r="C104" s="512">
        <v>20</v>
      </c>
      <c r="D104" s="512">
        <v>20</v>
      </c>
      <c r="E104" s="511">
        <v>40</v>
      </c>
      <c r="F104" s="514" t="s">
        <v>29</v>
      </c>
      <c r="G104" s="513">
        <v>35</v>
      </c>
      <c r="H104" s="508"/>
      <c r="I104" s="30"/>
      <c r="J104" s="275"/>
      <c r="K104" s="30">
        <v>20</v>
      </c>
      <c r="L104" s="30">
        <v>20</v>
      </c>
      <c r="M104" s="276">
        <v>3</v>
      </c>
      <c r="N104" s="29"/>
      <c r="O104" s="30"/>
      <c r="P104" s="275"/>
      <c r="Q104" s="29"/>
      <c r="R104" s="30"/>
      <c r="S104" s="277"/>
      <c r="T104" s="302">
        <v>3</v>
      </c>
    </row>
    <row r="105" spans="1:21" ht="30" customHeight="1" x14ac:dyDescent="0.25">
      <c r="A105" s="29">
        <v>2</v>
      </c>
      <c r="B105" s="487" t="s">
        <v>122</v>
      </c>
      <c r="C105" s="512">
        <v>20</v>
      </c>
      <c r="D105" s="512">
        <v>30</v>
      </c>
      <c r="E105" s="511">
        <v>50</v>
      </c>
      <c r="F105" s="514" t="s">
        <v>29</v>
      </c>
      <c r="G105" s="513">
        <v>50</v>
      </c>
      <c r="H105" s="508"/>
      <c r="I105" s="30"/>
      <c r="J105" s="275"/>
      <c r="K105" s="30"/>
      <c r="L105" s="30"/>
      <c r="M105" s="276"/>
      <c r="N105" s="29">
        <v>20</v>
      </c>
      <c r="O105" s="30">
        <v>30</v>
      </c>
      <c r="P105" s="275">
        <v>4</v>
      </c>
      <c r="Q105" s="37"/>
      <c r="R105" s="30"/>
      <c r="S105" s="277"/>
      <c r="T105" s="30">
        <v>4</v>
      </c>
    </row>
    <row r="106" spans="1:21" ht="32.25" customHeight="1" x14ac:dyDescent="0.25">
      <c r="A106" s="29">
        <v>3</v>
      </c>
      <c r="B106" s="487" t="s">
        <v>112</v>
      </c>
      <c r="C106" s="512">
        <v>25</v>
      </c>
      <c r="D106" s="512">
        <v>0</v>
      </c>
      <c r="E106" s="511">
        <v>25</v>
      </c>
      <c r="F106" s="514" t="s">
        <v>17</v>
      </c>
      <c r="G106" s="513">
        <v>25</v>
      </c>
      <c r="H106" s="508"/>
      <c r="I106" s="30"/>
      <c r="J106" s="275"/>
      <c r="K106" s="30">
        <v>25</v>
      </c>
      <c r="L106" s="30">
        <v>0</v>
      </c>
      <c r="M106" s="276">
        <v>2</v>
      </c>
      <c r="N106" s="29"/>
      <c r="O106" s="30"/>
      <c r="P106" s="275"/>
      <c r="Q106" s="37"/>
      <c r="R106" s="30"/>
      <c r="S106" s="277"/>
      <c r="T106" s="30">
        <v>2</v>
      </c>
    </row>
    <row r="107" spans="1:21" ht="26.45" customHeight="1" x14ac:dyDescent="0.25">
      <c r="A107" s="29">
        <v>4</v>
      </c>
      <c r="B107" s="487" t="s">
        <v>113</v>
      </c>
      <c r="C107" s="512">
        <v>25</v>
      </c>
      <c r="D107" s="512">
        <v>0</v>
      </c>
      <c r="E107" s="511">
        <v>25</v>
      </c>
      <c r="F107" s="514" t="s">
        <v>17</v>
      </c>
      <c r="G107" s="513">
        <v>25</v>
      </c>
      <c r="H107" s="508"/>
      <c r="I107" s="30"/>
      <c r="J107" s="275"/>
      <c r="K107" s="30"/>
      <c r="L107" s="30"/>
      <c r="M107" s="276"/>
      <c r="N107" s="29">
        <v>25</v>
      </c>
      <c r="O107" s="30">
        <v>0</v>
      </c>
      <c r="P107" s="275">
        <v>2</v>
      </c>
      <c r="Q107" s="37"/>
      <c r="R107" s="30"/>
      <c r="S107" s="277"/>
      <c r="T107" s="30">
        <v>2</v>
      </c>
    </row>
    <row r="108" spans="1:21" ht="31.9" customHeight="1" x14ac:dyDescent="0.25">
      <c r="A108" s="29">
        <v>5</v>
      </c>
      <c r="B108" s="486" t="s">
        <v>114</v>
      </c>
      <c r="C108" s="512">
        <v>15</v>
      </c>
      <c r="D108" s="512">
        <v>0</v>
      </c>
      <c r="E108" s="511">
        <v>15</v>
      </c>
      <c r="F108" s="514" t="s">
        <v>17</v>
      </c>
      <c r="G108" s="513">
        <v>10</v>
      </c>
      <c r="H108" s="508"/>
      <c r="I108" s="30"/>
      <c r="J108" s="275"/>
      <c r="K108" s="30">
        <v>15</v>
      </c>
      <c r="L108" s="30">
        <v>0</v>
      </c>
      <c r="M108" s="276">
        <v>1</v>
      </c>
      <c r="N108" s="30"/>
      <c r="O108" s="303"/>
      <c r="P108" s="277"/>
      <c r="Q108" s="30"/>
      <c r="R108" s="303"/>
      <c r="S108" s="277"/>
      <c r="T108" s="30">
        <v>1</v>
      </c>
    </row>
    <row r="109" spans="1:21" ht="57.75" customHeight="1" x14ac:dyDescent="0.25">
      <c r="A109" s="29">
        <v>6</v>
      </c>
      <c r="B109" s="487" t="s">
        <v>115</v>
      </c>
      <c r="C109" s="512">
        <v>10</v>
      </c>
      <c r="D109" s="512">
        <v>40</v>
      </c>
      <c r="E109" s="511">
        <v>50</v>
      </c>
      <c r="F109" s="514" t="s">
        <v>29</v>
      </c>
      <c r="G109" s="513">
        <v>25</v>
      </c>
      <c r="H109" s="508"/>
      <c r="I109" s="30"/>
      <c r="J109" s="275"/>
      <c r="K109" s="30"/>
      <c r="L109" s="30"/>
      <c r="M109" s="276"/>
      <c r="N109" s="29"/>
      <c r="O109" s="30"/>
      <c r="P109" s="275"/>
      <c r="Q109" s="37">
        <v>10</v>
      </c>
      <c r="R109" s="30">
        <v>40</v>
      </c>
      <c r="S109" s="277">
        <v>3</v>
      </c>
      <c r="T109" s="30">
        <v>3</v>
      </c>
    </row>
    <row r="110" spans="1:21" ht="76.5" x14ac:dyDescent="0.25">
      <c r="A110" s="29">
        <v>7</v>
      </c>
      <c r="B110" s="487" t="s">
        <v>116</v>
      </c>
      <c r="C110" s="512">
        <v>15</v>
      </c>
      <c r="D110" s="512">
        <v>25</v>
      </c>
      <c r="E110" s="511">
        <v>40</v>
      </c>
      <c r="F110" s="514" t="s">
        <v>17</v>
      </c>
      <c r="G110" s="513">
        <v>35</v>
      </c>
      <c r="H110" s="508"/>
      <c r="I110" s="30"/>
      <c r="J110" s="275"/>
      <c r="K110" s="30"/>
      <c r="L110" s="30"/>
      <c r="M110" s="276"/>
      <c r="N110" s="37"/>
      <c r="O110" s="30"/>
      <c r="P110" s="275"/>
      <c r="Q110" s="37">
        <v>15</v>
      </c>
      <c r="R110" s="30">
        <v>25</v>
      </c>
      <c r="S110" s="277">
        <v>3</v>
      </c>
      <c r="T110" s="30">
        <v>3</v>
      </c>
    </row>
    <row r="111" spans="1:21" ht="25.5" x14ac:dyDescent="0.25">
      <c r="A111" s="43">
        <v>8</v>
      </c>
      <c r="B111" s="491" t="s">
        <v>117</v>
      </c>
      <c r="C111" s="515">
        <v>15</v>
      </c>
      <c r="D111" s="515">
        <v>0</v>
      </c>
      <c r="E111" s="516">
        <v>15</v>
      </c>
      <c r="F111" s="514" t="s">
        <v>17</v>
      </c>
      <c r="G111" s="517">
        <v>10</v>
      </c>
      <c r="H111" s="509"/>
      <c r="I111" s="44"/>
      <c r="J111" s="280"/>
      <c r="K111" s="44"/>
      <c r="L111" s="44"/>
      <c r="M111" s="281"/>
      <c r="N111" s="43">
        <v>15</v>
      </c>
      <c r="O111" s="44">
        <v>0</v>
      </c>
      <c r="P111" s="280">
        <v>1</v>
      </c>
      <c r="Q111" s="43"/>
      <c r="R111" s="44"/>
      <c r="S111" s="280"/>
      <c r="T111" s="30">
        <v>1</v>
      </c>
    </row>
    <row r="112" spans="1:21" ht="25.5" x14ac:dyDescent="0.25">
      <c r="A112" s="43">
        <v>9</v>
      </c>
      <c r="B112" s="487" t="s">
        <v>123</v>
      </c>
      <c r="C112" s="515">
        <v>10</v>
      </c>
      <c r="D112" s="515">
        <v>15</v>
      </c>
      <c r="E112" s="516">
        <v>25</v>
      </c>
      <c r="F112" s="514" t="s">
        <v>17</v>
      </c>
      <c r="G112" s="517">
        <v>25</v>
      </c>
      <c r="H112" s="509"/>
      <c r="I112" s="44"/>
      <c r="J112" s="280"/>
      <c r="K112" s="44"/>
      <c r="L112" s="44"/>
      <c r="M112" s="281"/>
      <c r="N112" s="43"/>
      <c r="O112" s="44"/>
      <c r="P112" s="280"/>
      <c r="Q112" s="226">
        <v>10</v>
      </c>
      <c r="R112" s="44">
        <v>15</v>
      </c>
      <c r="S112" s="282">
        <v>2</v>
      </c>
      <c r="T112" s="30">
        <v>2</v>
      </c>
    </row>
    <row r="113" spans="1:20" ht="38.25" x14ac:dyDescent="0.25">
      <c r="A113" s="43">
        <v>10</v>
      </c>
      <c r="B113" s="487" t="s">
        <v>118</v>
      </c>
      <c r="C113" s="515">
        <v>25</v>
      </c>
      <c r="D113" s="515">
        <v>0</v>
      </c>
      <c r="E113" s="516">
        <v>25</v>
      </c>
      <c r="F113" s="514" t="s">
        <v>17</v>
      </c>
      <c r="G113" s="517">
        <v>25</v>
      </c>
      <c r="H113" s="509"/>
      <c r="I113" s="44"/>
      <c r="J113" s="280"/>
      <c r="K113" s="44"/>
      <c r="L113" s="44"/>
      <c r="M113" s="282"/>
      <c r="N113" s="43"/>
      <c r="O113" s="44"/>
      <c r="P113" s="280"/>
      <c r="Q113" s="226">
        <v>25</v>
      </c>
      <c r="R113" s="44">
        <v>0</v>
      </c>
      <c r="S113" s="282">
        <v>2</v>
      </c>
      <c r="T113" s="30">
        <v>2</v>
      </c>
    </row>
    <row r="114" spans="1:20" ht="25.5" x14ac:dyDescent="0.25">
      <c r="A114" s="43">
        <v>11</v>
      </c>
      <c r="B114" s="487" t="s">
        <v>124</v>
      </c>
      <c r="C114" s="515">
        <v>5</v>
      </c>
      <c r="D114" s="515">
        <v>20</v>
      </c>
      <c r="E114" s="516">
        <v>25</v>
      </c>
      <c r="F114" s="514" t="s">
        <v>17</v>
      </c>
      <c r="G114" s="517">
        <v>25</v>
      </c>
      <c r="H114" s="509"/>
      <c r="I114" s="44"/>
      <c r="J114" s="280"/>
      <c r="K114" s="44"/>
      <c r="L114" s="44"/>
      <c r="M114" s="282"/>
      <c r="N114" s="43">
        <v>5</v>
      </c>
      <c r="O114" s="44">
        <v>20</v>
      </c>
      <c r="P114" s="280">
        <v>2</v>
      </c>
      <c r="Q114" s="226"/>
      <c r="R114" s="44"/>
      <c r="S114" s="282"/>
      <c r="T114" s="30">
        <v>2</v>
      </c>
    </row>
    <row r="115" spans="1:20" ht="26.25" thickBot="1" x14ac:dyDescent="0.3">
      <c r="A115" s="43">
        <v>12</v>
      </c>
      <c r="B115" s="487" t="s">
        <v>119</v>
      </c>
      <c r="C115" s="515">
        <v>15</v>
      </c>
      <c r="D115" s="515">
        <v>0</v>
      </c>
      <c r="E115" s="516">
        <v>15</v>
      </c>
      <c r="F115" s="514" t="s">
        <v>17</v>
      </c>
      <c r="G115" s="517">
        <v>10</v>
      </c>
      <c r="H115" s="509"/>
      <c r="I115" s="44"/>
      <c r="J115" s="280"/>
      <c r="K115" s="44">
        <v>15</v>
      </c>
      <c r="L115" s="44">
        <v>0</v>
      </c>
      <c r="M115" s="282">
        <v>1</v>
      </c>
      <c r="N115" s="43"/>
      <c r="O115" s="44"/>
      <c r="P115" s="280"/>
      <c r="Q115" s="393"/>
      <c r="R115" s="44"/>
      <c r="S115" s="282"/>
      <c r="T115" s="30">
        <v>1</v>
      </c>
    </row>
    <row r="116" spans="1:20" ht="15.75" thickBot="1" x14ac:dyDescent="0.3">
      <c r="A116" s="283"/>
      <c r="B116" s="284" t="s">
        <v>99</v>
      </c>
      <c r="C116" s="251">
        <f>SUM(C104:C115)</f>
        <v>200</v>
      </c>
      <c r="D116" s="285">
        <f>SUM(D104:D115)</f>
        <v>150</v>
      </c>
      <c r="E116" s="251">
        <f>SUM(E104:E115)</f>
        <v>350</v>
      </c>
      <c r="F116" s="286"/>
      <c r="G116" s="285">
        <f t="shared" ref="G116:T116" si="17">SUM(G104:G115)</f>
        <v>300</v>
      </c>
      <c r="H116" s="250">
        <f t="shared" si="17"/>
        <v>0</v>
      </c>
      <c r="I116" s="251">
        <f t="shared" si="17"/>
        <v>0</v>
      </c>
      <c r="J116" s="251">
        <f t="shared" si="17"/>
        <v>0</v>
      </c>
      <c r="K116" s="251">
        <f t="shared" si="17"/>
        <v>75</v>
      </c>
      <c r="L116" s="251">
        <f t="shared" si="17"/>
        <v>20</v>
      </c>
      <c r="M116" s="251">
        <f t="shared" si="17"/>
        <v>7</v>
      </c>
      <c r="N116" s="251">
        <f t="shared" si="17"/>
        <v>65</v>
      </c>
      <c r="O116" s="251">
        <f t="shared" si="17"/>
        <v>50</v>
      </c>
      <c r="P116" s="251">
        <f t="shared" si="17"/>
        <v>9</v>
      </c>
      <c r="Q116" s="251">
        <f t="shared" si="17"/>
        <v>60</v>
      </c>
      <c r="R116" s="251">
        <f t="shared" si="17"/>
        <v>80</v>
      </c>
      <c r="S116" s="285">
        <f t="shared" si="17"/>
        <v>10</v>
      </c>
      <c r="T116" s="304">
        <f t="shared" si="17"/>
        <v>26</v>
      </c>
    </row>
    <row r="117" spans="1:20" x14ac:dyDescent="0.25">
      <c r="A117" s="305"/>
      <c r="B117" s="306" t="s">
        <v>85</v>
      </c>
      <c r="C117" s="288">
        <v>0.56999999999999995</v>
      </c>
      <c r="D117" s="288">
        <v>0.43</v>
      </c>
      <c r="E117" s="227"/>
      <c r="F117" s="257"/>
      <c r="G117" s="289"/>
      <c r="H117" s="290"/>
      <c r="I117" s="291"/>
      <c r="J117" s="291">
        <v>30</v>
      </c>
      <c r="K117" s="291"/>
      <c r="L117" s="291"/>
      <c r="M117" s="291">
        <v>30</v>
      </c>
      <c r="N117" s="291"/>
      <c r="O117" s="291"/>
      <c r="P117" s="291">
        <v>30</v>
      </c>
      <c r="Q117" s="291"/>
      <c r="R117" s="291"/>
      <c r="S117" s="292">
        <v>30</v>
      </c>
      <c r="T117" s="415">
        <v>120</v>
      </c>
    </row>
    <row r="120" spans="1:20" x14ac:dyDescent="0.25">
      <c r="B120" s="310" t="s">
        <v>100</v>
      </c>
      <c r="C120" s="310">
        <v>660</v>
      </c>
      <c r="D120" s="310">
        <v>640</v>
      </c>
      <c r="E120" s="310">
        <v>1300</v>
      </c>
      <c r="T120" s="310">
        <v>120</v>
      </c>
    </row>
    <row r="121" spans="1:20" x14ac:dyDescent="0.25">
      <c r="B121" s="310" t="s">
        <v>101</v>
      </c>
      <c r="C121" s="311">
        <v>0.51</v>
      </c>
      <c r="D121" s="311">
        <v>0.49</v>
      </c>
      <c r="E121" s="311">
        <v>1</v>
      </c>
    </row>
  </sheetData>
  <mergeCells count="15">
    <mergeCell ref="A2:T2"/>
    <mergeCell ref="B1:T1"/>
    <mergeCell ref="B103:H103"/>
    <mergeCell ref="A3:A6"/>
    <mergeCell ref="B3:B6"/>
    <mergeCell ref="C3:G5"/>
    <mergeCell ref="H3:M3"/>
    <mergeCell ref="N3:S3"/>
    <mergeCell ref="H4:J5"/>
    <mergeCell ref="K4:M5"/>
    <mergeCell ref="N4:P5"/>
    <mergeCell ref="Q4:S5"/>
    <mergeCell ref="B24:G24"/>
    <mergeCell ref="B37:G37"/>
    <mergeCell ref="B86:H86"/>
  </mergeCells>
  <pageMargins left="0.25" right="0.25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0"/>
  <sheetViews>
    <sheetView workbookViewId="0">
      <selection activeCell="W5" sqref="W5"/>
    </sheetView>
  </sheetViews>
  <sheetFormatPr defaultRowHeight="15" x14ac:dyDescent="0.25"/>
  <cols>
    <col min="2" max="2" width="21.28515625" customWidth="1"/>
  </cols>
  <sheetData>
    <row r="1" spans="1:20" x14ac:dyDescent="0.25">
      <c r="A1" s="572" t="s">
        <v>133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</row>
    <row r="2" spans="1:20" x14ac:dyDescent="0.25">
      <c r="A2" s="527" t="s">
        <v>103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1"/>
    </row>
    <row r="3" spans="1:20" ht="15.75" thickBot="1" x14ac:dyDescent="0.3">
      <c r="A3" s="573" t="s">
        <v>131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4"/>
      <c r="O3" s="574"/>
      <c r="P3" s="574"/>
      <c r="Q3" s="574"/>
      <c r="R3" s="574"/>
      <c r="S3" s="574"/>
      <c r="T3" s="1"/>
    </row>
    <row r="4" spans="1:20" x14ac:dyDescent="0.25">
      <c r="A4" s="531" t="s">
        <v>0</v>
      </c>
      <c r="B4" s="534" t="s">
        <v>1</v>
      </c>
      <c r="C4" s="537" t="s">
        <v>2</v>
      </c>
      <c r="D4" s="538"/>
      <c r="E4" s="538"/>
      <c r="F4" s="538"/>
      <c r="G4" s="539"/>
      <c r="H4" s="546" t="s">
        <v>127</v>
      </c>
      <c r="I4" s="547"/>
      <c r="J4" s="547"/>
      <c r="K4" s="547"/>
      <c r="L4" s="547"/>
      <c r="M4" s="548"/>
      <c r="N4" s="546" t="s">
        <v>128</v>
      </c>
      <c r="O4" s="547"/>
      <c r="P4" s="547"/>
      <c r="Q4" s="547"/>
      <c r="R4" s="547"/>
      <c r="S4" s="548"/>
      <c r="T4" s="321"/>
    </row>
    <row r="5" spans="1:20" x14ac:dyDescent="0.25">
      <c r="A5" s="532"/>
      <c r="B5" s="535"/>
      <c r="C5" s="540"/>
      <c r="D5" s="541"/>
      <c r="E5" s="541"/>
      <c r="F5" s="541"/>
      <c r="G5" s="542"/>
      <c r="H5" s="550" t="s">
        <v>3</v>
      </c>
      <c r="I5" s="551"/>
      <c r="J5" s="552"/>
      <c r="K5" s="556" t="s">
        <v>4</v>
      </c>
      <c r="L5" s="551"/>
      <c r="M5" s="557"/>
      <c r="N5" s="550" t="s">
        <v>5</v>
      </c>
      <c r="O5" s="551"/>
      <c r="P5" s="552"/>
      <c r="Q5" s="556" t="s">
        <v>6</v>
      </c>
      <c r="R5" s="551"/>
      <c r="S5" s="557"/>
      <c r="T5" s="322"/>
    </row>
    <row r="6" spans="1:20" ht="15.75" thickBot="1" x14ac:dyDescent="0.3">
      <c r="A6" s="532"/>
      <c r="B6" s="535"/>
      <c r="C6" s="543"/>
      <c r="D6" s="544"/>
      <c r="E6" s="544"/>
      <c r="F6" s="544"/>
      <c r="G6" s="545"/>
      <c r="H6" s="553"/>
      <c r="I6" s="554"/>
      <c r="J6" s="555"/>
      <c r="K6" s="558"/>
      <c r="L6" s="554"/>
      <c r="M6" s="559"/>
      <c r="N6" s="567"/>
      <c r="O6" s="568"/>
      <c r="P6" s="569"/>
      <c r="Q6" s="570"/>
      <c r="R6" s="568"/>
      <c r="S6" s="571"/>
      <c r="T6" s="323"/>
    </row>
    <row r="7" spans="1:20" ht="34.5" thickBot="1" x14ac:dyDescent="0.3">
      <c r="A7" s="533"/>
      <c r="B7" s="536"/>
      <c r="C7" s="5" t="s">
        <v>7</v>
      </c>
      <c r="D7" s="6" t="s">
        <v>8</v>
      </c>
      <c r="E7" s="7" t="s">
        <v>9</v>
      </c>
      <c r="F7" s="5" t="s">
        <v>10</v>
      </c>
      <c r="G7" s="8" t="s">
        <v>11</v>
      </c>
      <c r="H7" s="9" t="s">
        <v>12</v>
      </c>
      <c r="I7" s="10" t="s">
        <v>8</v>
      </c>
      <c r="J7" s="11" t="s">
        <v>13</v>
      </c>
      <c r="K7" s="10" t="s">
        <v>12</v>
      </c>
      <c r="L7" s="10" t="s">
        <v>8</v>
      </c>
      <c r="M7" s="12" t="s">
        <v>13</v>
      </c>
      <c r="N7" s="324" t="s">
        <v>12</v>
      </c>
      <c r="O7" s="4" t="s">
        <v>8</v>
      </c>
      <c r="P7" s="325" t="s">
        <v>13</v>
      </c>
      <c r="Q7" s="4" t="s">
        <v>12</v>
      </c>
      <c r="R7" s="4" t="s">
        <v>8</v>
      </c>
      <c r="S7" s="326" t="s">
        <v>13</v>
      </c>
      <c r="T7" s="327" t="s">
        <v>104</v>
      </c>
    </row>
    <row r="8" spans="1:20" ht="15.75" thickBot="1" x14ac:dyDescent="0.3">
      <c r="A8" s="14"/>
      <c r="B8" s="15" t="s">
        <v>15</v>
      </c>
      <c r="C8" s="16"/>
      <c r="D8" s="17"/>
      <c r="E8" s="17"/>
      <c r="F8" s="18"/>
      <c r="G8" s="18"/>
      <c r="H8" s="19"/>
      <c r="I8" s="18"/>
      <c r="J8" s="18"/>
      <c r="K8" s="18"/>
      <c r="L8" s="18"/>
      <c r="M8" s="20"/>
      <c r="N8" s="19"/>
      <c r="O8" s="18"/>
      <c r="P8" s="17"/>
      <c r="Q8" s="17"/>
      <c r="R8" s="17"/>
      <c r="S8" s="328"/>
      <c r="T8" s="22"/>
    </row>
    <row r="9" spans="1:20" ht="22.5" x14ac:dyDescent="0.25">
      <c r="A9" s="23">
        <v>1</v>
      </c>
      <c r="B9" s="24" t="s">
        <v>16</v>
      </c>
      <c r="C9" s="25">
        <v>3</v>
      </c>
      <c r="D9" s="25">
        <v>12</v>
      </c>
      <c r="E9" s="26">
        <f>C9+D9</f>
        <v>15</v>
      </c>
      <c r="F9" s="27" t="s">
        <v>17</v>
      </c>
      <c r="G9" s="28">
        <v>35</v>
      </c>
      <c r="H9" s="29">
        <v>3</v>
      </c>
      <c r="I9" s="30">
        <v>12</v>
      </c>
      <c r="J9" s="31">
        <v>2</v>
      </c>
      <c r="K9" s="30"/>
      <c r="L9" s="30"/>
      <c r="M9" s="32"/>
      <c r="N9" s="29"/>
      <c r="O9" s="30"/>
      <c r="P9" s="31"/>
      <c r="Q9" s="33"/>
      <c r="R9" s="33"/>
      <c r="S9" s="32"/>
      <c r="T9" s="34">
        <v>2</v>
      </c>
    </row>
    <row r="10" spans="1:20" ht="22.5" x14ac:dyDescent="0.25">
      <c r="A10" s="23">
        <v>2</v>
      </c>
      <c r="B10" s="24" t="s">
        <v>18</v>
      </c>
      <c r="C10" s="25">
        <v>3</v>
      </c>
      <c r="D10" s="25">
        <v>12</v>
      </c>
      <c r="E10" s="26">
        <f t="shared" ref="E10:E20" si="0">C10+D10</f>
        <v>15</v>
      </c>
      <c r="F10" s="27" t="s">
        <v>17</v>
      </c>
      <c r="G10" s="28">
        <v>35</v>
      </c>
      <c r="H10" s="29"/>
      <c r="I10" s="30"/>
      <c r="J10" s="31"/>
      <c r="K10" s="30"/>
      <c r="L10" s="30"/>
      <c r="M10" s="32"/>
      <c r="N10" s="29">
        <v>3</v>
      </c>
      <c r="O10" s="30">
        <v>12</v>
      </c>
      <c r="P10" s="31">
        <v>2</v>
      </c>
      <c r="Q10" s="33"/>
      <c r="R10" s="33"/>
      <c r="S10" s="32"/>
      <c r="T10" s="35">
        <v>2</v>
      </c>
    </row>
    <row r="11" spans="1:20" ht="22.5" x14ac:dyDescent="0.25">
      <c r="A11" s="23">
        <v>3</v>
      </c>
      <c r="B11" s="24" t="s">
        <v>19</v>
      </c>
      <c r="C11" s="25">
        <v>3</v>
      </c>
      <c r="D11" s="25">
        <v>12</v>
      </c>
      <c r="E11" s="26">
        <v>15</v>
      </c>
      <c r="F11" s="27" t="s">
        <v>17</v>
      </c>
      <c r="G11" s="28">
        <v>35</v>
      </c>
      <c r="H11" s="29">
        <v>3</v>
      </c>
      <c r="I11" s="30">
        <v>12</v>
      </c>
      <c r="J11" s="31">
        <v>2</v>
      </c>
      <c r="K11" s="30"/>
      <c r="L11" s="30"/>
      <c r="M11" s="32"/>
      <c r="N11" s="29"/>
      <c r="O11" s="30"/>
      <c r="P11" s="31"/>
      <c r="Q11" s="33"/>
      <c r="R11" s="33"/>
      <c r="S11" s="32"/>
      <c r="T11" s="35">
        <f t="shared" ref="T11:T17" si="1">J11+M11+P11+S11</f>
        <v>2</v>
      </c>
    </row>
    <row r="12" spans="1:20" ht="22.5" x14ac:dyDescent="0.25">
      <c r="A12" s="23">
        <v>4</v>
      </c>
      <c r="B12" s="24" t="s">
        <v>20</v>
      </c>
      <c r="C12" s="25">
        <v>3</v>
      </c>
      <c r="D12" s="25">
        <v>12</v>
      </c>
      <c r="E12" s="26">
        <f t="shared" si="0"/>
        <v>15</v>
      </c>
      <c r="F12" s="27" t="s">
        <v>17</v>
      </c>
      <c r="G12" s="28">
        <v>35</v>
      </c>
      <c r="H12" s="29">
        <v>3</v>
      </c>
      <c r="I12" s="30">
        <v>12</v>
      </c>
      <c r="J12" s="31">
        <v>2</v>
      </c>
      <c r="K12" s="30"/>
      <c r="L12" s="30"/>
      <c r="M12" s="32"/>
      <c r="N12" s="29"/>
      <c r="O12" s="30"/>
      <c r="P12" s="31"/>
      <c r="Q12" s="33"/>
      <c r="R12" s="33"/>
      <c r="S12" s="32"/>
      <c r="T12" s="35">
        <f t="shared" si="1"/>
        <v>2</v>
      </c>
    </row>
    <row r="13" spans="1:20" ht="22.5" x14ac:dyDescent="0.25">
      <c r="A13" s="23">
        <v>5</v>
      </c>
      <c r="B13" s="24" t="s">
        <v>21</v>
      </c>
      <c r="C13" s="25">
        <v>3</v>
      </c>
      <c r="D13" s="25">
        <v>12</v>
      </c>
      <c r="E13" s="26">
        <v>15</v>
      </c>
      <c r="F13" s="27" t="s">
        <v>17</v>
      </c>
      <c r="G13" s="28">
        <v>35</v>
      </c>
      <c r="H13" s="29"/>
      <c r="I13" s="30"/>
      <c r="J13" s="31"/>
      <c r="K13" s="30"/>
      <c r="L13" s="30"/>
      <c r="M13" s="32"/>
      <c r="N13" s="29">
        <v>3</v>
      </c>
      <c r="O13" s="30">
        <v>12</v>
      </c>
      <c r="P13" s="31">
        <v>2</v>
      </c>
      <c r="Q13" s="33"/>
      <c r="R13" s="33"/>
      <c r="S13" s="32"/>
      <c r="T13" s="35">
        <v>2</v>
      </c>
    </row>
    <row r="14" spans="1:20" ht="22.5" x14ac:dyDescent="0.25">
      <c r="A14" s="23">
        <v>6</v>
      </c>
      <c r="B14" s="24" t="s">
        <v>22</v>
      </c>
      <c r="C14" s="25">
        <v>3</v>
      </c>
      <c r="D14" s="25">
        <v>12</v>
      </c>
      <c r="E14" s="26">
        <v>15</v>
      </c>
      <c r="F14" s="27" t="s">
        <v>17</v>
      </c>
      <c r="G14" s="28">
        <v>35</v>
      </c>
      <c r="H14" s="29"/>
      <c r="I14" s="30"/>
      <c r="J14" s="31"/>
      <c r="K14" s="239"/>
      <c r="L14" s="239"/>
      <c r="M14" s="402"/>
      <c r="N14" s="398">
        <v>3</v>
      </c>
      <c r="O14" s="239">
        <v>12</v>
      </c>
      <c r="P14" s="401">
        <v>2</v>
      </c>
      <c r="Q14" s="33"/>
      <c r="R14" s="33"/>
      <c r="S14" s="32"/>
      <c r="T14" s="35">
        <v>2</v>
      </c>
    </row>
    <row r="15" spans="1:20" x14ac:dyDescent="0.25">
      <c r="A15" s="23">
        <v>7</v>
      </c>
      <c r="B15" s="24" t="s">
        <v>23</v>
      </c>
      <c r="C15" s="25">
        <v>3</v>
      </c>
      <c r="D15" s="25">
        <v>12</v>
      </c>
      <c r="E15" s="26">
        <v>15</v>
      </c>
      <c r="F15" s="27" t="s">
        <v>17</v>
      </c>
      <c r="G15" s="28">
        <v>35</v>
      </c>
      <c r="H15" s="29"/>
      <c r="I15" s="30"/>
      <c r="J15" s="31"/>
      <c r="K15" s="2"/>
      <c r="L15" s="2"/>
      <c r="M15" s="36"/>
      <c r="N15" s="29">
        <v>3</v>
      </c>
      <c r="O15" s="30">
        <v>12</v>
      </c>
      <c r="P15" s="31">
        <v>2</v>
      </c>
      <c r="Q15" s="33"/>
      <c r="R15" s="33"/>
      <c r="S15" s="32"/>
      <c r="T15" s="35">
        <v>2</v>
      </c>
    </row>
    <row r="16" spans="1:20" ht="22.5" x14ac:dyDescent="0.25">
      <c r="A16" s="23">
        <v>8</v>
      </c>
      <c r="B16" s="24" t="s">
        <v>24</v>
      </c>
      <c r="C16" s="25">
        <v>3</v>
      </c>
      <c r="D16" s="25">
        <v>12</v>
      </c>
      <c r="E16" s="26">
        <v>15</v>
      </c>
      <c r="F16" s="27" t="s">
        <v>17</v>
      </c>
      <c r="G16" s="28">
        <v>35</v>
      </c>
      <c r="H16" s="29"/>
      <c r="I16" s="30"/>
      <c r="J16" s="31"/>
      <c r="K16" s="2"/>
      <c r="L16" s="2"/>
      <c r="M16" s="36"/>
      <c r="N16" s="29">
        <v>3</v>
      </c>
      <c r="O16" s="30">
        <v>12</v>
      </c>
      <c r="P16" s="31">
        <v>2</v>
      </c>
      <c r="Q16" s="33"/>
      <c r="R16" s="33"/>
      <c r="S16" s="32"/>
      <c r="T16" s="35">
        <f t="shared" si="1"/>
        <v>2</v>
      </c>
    </row>
    <row r="17" spans="1:20" x14ac:dyDescent="0.25">
      <c r="A17" s="23">
        <v>9</v>
      </c>
      <c r="B17" s="24" t="s">
        <v>25</v>
      </c>
      <c r="C17" s="25">
        <v>6</v>
      </c>
      <c r="D17" s="25">
        <v>9</v>
      </c>
      <c r="E17" s="26">
        <v>15</v>
      </c>
      <c r="F17" s="27" t="s">
        <v>17</v>
      </c>
      <c r="G17" s="28">
        <v>35</v>
      </c>
      <c r="H17" s="29">
        <v>6</v>
      </c>
      <c r="I17" s="30">
        <v>9</v>
      </c>
      <c r="J17" s="31">
        <v>2</v>
      </c>
      <c r="K17" s="30"/>
      <c r="L17" s="30"/>
      <c r="M17" s="32"/>
      <c r="N17" s="29"/>
      <c r="O17" s="30"/>
      <c r="P17" s="31"/>
      <c r="Q17" s="33"/>
      <c r="R17" s="33"/>
      <c r="S17" s="32"/>
      <c r="T17" s="35">
        <f t="shared" si="1"/>
        <v>2</v>
      </c>
    </row>
    <row r="18" spans="1:20" x14ac:dyDescent="0.25">
      <c r="A18" s="23">
        <v>10</v>
      </c>
      <c r="B18" s="24" t="s">
        <v>26</v>
      </c>
      <c r="C18" s="25">
        <v>6</v>
      </c>
      <c r="D18" s="25">
        <v>9</v>
      </c>
      <c r="E18" s="26">
        <v>15</v>
      </c>
      <c r="F18" s="27" t="s">
        <v>17</v>
      </c>
      <c r="G18" s="28">
        <v>35</v>
      </c>
      <c r="H18" s="29">
        <v>6</v>
      </c>
      <c r="I18" s="30">
        <v>9</v>
      </c>
      <c r="J18" s="31">
        <v>2</v>
      </c>
      <c r="K18" s="30"/>
      <c r="L18" s="30"/>
      <c r="M18" s="32"/>
      <c r="N18" s="29"/>
      <c r="O18" s="30"/>
      <c r="P18" s="31"/>
      <c r="Q18" s="33"/>
      <c r="R18" s="33"/>
      <c r="S18" s="32"/>
      <c r="T18" s="35">
        <v>2</v>
      </c>
    </row>
    <row r="19" spans="1:20" x14ac:dyDescent="0.25">
      <c r="A19" s="23">
        <v>11</v>
      </c>
      <c r="B19" s="24" t="s">
        <v>27</v>
      </c>
      <c r="C19" s="25">
        <v>6</v>
      </c>
      <c r="D19" s="25">
        <v>9</v>
      </c>
      <c r="E19" s="26">
        <v>15</v>
      </c>
      <c r="F19" s="27" t="s">
        <v>17</v>
      </c>
      <c r="G19" s="28">
        <v>35</v>
      </c>
      <c r="H19" s="29">
        <v>6</v>
      </c>
      <c r="I19" s="30">
        <v>9</v>
      </c>
      <c r="J19" s="31">
        <v>2</v>
      </c>
      <c r="K19" s="30"/>
      <c r="L19" s="30"/>
      <c r="M19" s="32"/>
      <c r="N19" s="29"/>
      <c r="O19" s="30"/>
      <c r="P19" s="31"/>
      <c r="Q19" s="33"/>
      <c r="R19" s="33"/>
      <c r="S19" s="32"/>
      <c r="T19" s="35">
        <v>2</v>
      </c>
    </row>
    <row r="20" spans="1:20" x14ac:dyDescent="0.25">
      <c r="A20" s="23">
        <v>12</v>
      </c>
      <c r="B20" s="38" t="s">
        <v>28</v>
      </c>
      <c r="C20" s="25">
        <v>30</v>
      </c>
      <c r="D20" s="25">
        <v>60</v>
      </c>
      <c r="E20" s="26">
        <f t="shared" si="0"/>
        <v>90</v>
      </c>
      <c r="F20" s="27" t="s">
        <v>29</v>
      </c>
      <c r="G20" s="28">
        <v>85</v>
      </c>
      <c r="H20" s="29"/>
      <c r="I20" s="30"/>
      <c r="J20" s="31"/>
      <c r="K20" s="30">
        <v>10</v>
      </c>
      <c r="L20" s="30">
        <v>20</v>
      </c>
      <c r="M20" s="32">
        <v>2</v>
      </c>
      <c r="N20" s="29">
        <v>10</v>
      </c>
      <c r="O20" s="30">
        <v>20</v>
      </c>
      <c r="P20" s="31">
        <v>2</v>
      </c>
      <c r="Q20" s="33">
        <v>10</v>
      </c>
      <c r="R20" s="33">
        <v>20</v>
      </c>
      <c r="S20" s="32">
        <v>2</v>
      </c>
      <c r="T20" s="35">
        <v>6</v>
      </c>
    </row>
    <row r="21" spans="1:20" ht="23.25" thickBot="1" x14ac:dyDescent="0.3">
      <c r="A21" s="108">
        <v>13</v>
      </c>
      <c r="B21" s="419" t="s">
        <v>125</v>
      </c>
      <c r="C21" s="256"/>
      <c r="D21" s="256"/>
      <c r="E21" s="227"/>
      <c r="F21" s="420"/>
      <c r="G21" s="410">
        <v>50</v>
      </c>
      <c r="H21" s="315"/>
      <c r="I21" s="316"/>
      <c r="J21" s="421"/>
      <c r="K21" s="316"/>
      <c r="L21" s="316"/>
      <c r="M21" s="422"/>
      <c r="N21" s="315"/>
      <c r="O21" s="316"/>
      <c r="P21" s="421"/>
      <c r="Q21" s="423"/>
      <c r="R21" s="519" t="s">
        <v>126</v>
      </c>
      <c r="S21" s="520">
        <v>2</v>
      </c>
      <c r="T21" s="35">
        <v>2</v>
      </c>
    </row>
    <row r="22" spans="1:20" ht="15.75" thickBot="1" x14ac:dyDescent="0.3">
      <c r="A22" s="56"/>
      <c r="B22" s="57" t="s">
        <v>30</v>
      </c>
      <c r="C22" s="94">
        <f>SUM(C9:C20)</f>
        <v>72</v>
      </c>
      <c r="D22" s="94">
        <f>SUM(D9:D20)</f>
        <v>183</v>
      </c>
      <c r="E22" s="95">
        <f>SUM(E9:E20)</f>
        <v>255</v>
      </c>
      <c r="F22" s="101"/>
      <c r="G22" s="97">
        <f>SUM(G9:G21)</f>
        <v>520</v>
      </c>
      <c r="H22" s="56">
        <f t="shared" ref="H22:S22" si="2">SUM(H9:H20)</f>
        <v>27</v>
      </c>
      <c r="I22" s="95">
        <f t="shared" si="2"/>
        <v>63</v>
      </c>
      <c r="J22" s="95">
        <f t="shared" si="2"/>
        <v>12</v>
      </c>
      <c r="K22" s="95">
        <f t="shared" si="2"/>
        <v>10</v>
      </c>
      <c r="L22" s="95">
        <f t="shared" si="2"/>
        <v>20</v>
      </c>
      <c r="M22" s="100">
        <f t="shared" si="2"/>
        <v>2</v>
      </c>
      <c r="N22" s="56">
        <f t="shared" si="2"/>
        <v>25</v>
      </c>
      <c r="O22" s="95">
        <f t="shared" si="2"/>
        <v>80</v>
      </c>
      <c r="P22" s="95">
        <f t="shared" si="2"/>
        <v>12</v>
      </c>
      <c r="Q22" s="95">
        <f t="shared" si="2"/>
        <v>10</v>
      </c>
      <c r="R22" s="95">
        <f t="shared" si="2"/>
        <v>20</v>
      </c>
      <c r="S22" s="100">
        <f t="shared" si="2"/>
        <v>2</v>
      </c>
      <c r="T22" s="329">
        <f>SUM(T9:T21)</f>
        <v>30</v>
      </c>
    </row>
    <row r="23" spans="1:20" ht="15.75" thickBot="1" x14ac:dyDescent="0.3">
      <c r="A23" s="66"/>
      <c r="B23" s="67" t="s">
        <v>31</v>
      </c>
      <c r="C23" s="68">
        <f>C22/E22</f>
        <v>0.28235294117647058</v>
      </c>
      <c r="D23" s="68">
        <f>D22/E22</f>
        <v>0.71764705882352942</v>
      </c>
      <c r="E23" s="69"/>
      <c r="F23" s="70"/>
      <c r="G23" s="71"/>
      <c r="H23" s="72"/>
      <c r="I23" s="73"/>
      <c r="J23" s="73"/>
      <c r="K23" s="73"/>
      <c r="L23" s="73"/>
      <c r="M23" s="74"/>
      <c r="N23" s="72"/>
      <c r="O23" s="73"/>
      <c r="P23" s="73"/>
      <c r="Q23" s="73"/>
      <c r="R23" s="330"/>
      <c r="S23" s="331"/>
      <c r="T23" s="75"/>
    </row>
    <row r="24" spans="1:20" x14ac:dyDescent="0.25">
      <c r="A24" s="76"/>
      <c r="B24" s="560" t="s">
        <v>32</v>
      </c>
      <c r="C24" s="561"/>
      <c r="D24" s="561"/>
      <c r="E24" s="561"/>
      <c r="F24" s="561"/>
      <c r="G24" s="562"/>
      <c r="H24" s="76"/>
      <c r="I24" s="77"/>
      <c r="J24" s="78"/>
      <c r="K24" s="77"/>
      <c r="L24" s="77"/>
      <c r="M24" s="79"/>
      <c r="N24" s="76"/>
      <c r="O24" s="77"/>
      <c r="P24" s="78"/>
      <c r="Q24" s="77"/>
      <c r="R24" s="77"/>
      <c r="S24" s="79"/>
      <c r="T24" s="80"/>
    </row>
    <row r="25" spans="1:20" ht="22.5" x14ac:dyDescent="0.25">
      <c r="A25" s="23">
        <v>1</v>
      </c>
      <c r="B25" s="81" t="s">
        <v>33</v>
      </c>
      <c r="C25" s="25">
        <v>6</v>
      </c>
      <c r="D25" s="25">
        <v>9</v>
      </c>
      <c r="E25" s="26">
        <v>15</v>
      </c>
      <c r="F25" s="27" t="s">
        <v>17</v>
      </c>
      <c r="G25" s="82">
        <v>35</v>
      </c>
      <c r="H25" s="23">
        <v>6</v>
      </c>
      <c r="I25" s="83">
        <v>9</v>
      </c>
      <c r="J25" s="84">
        <v>2</v>
      </c>
      <c r="K25" s="83"/>
      <c r="L25" s="83"/>
      <c r="M25" s="85"/>
      <c r="N25" s="23"/>
      <c r="O25" s="83"/>
      <c r="P25" s="84"/>
      <c r="Q25" s="33"/>
      <c r="R25" s="33"/>
      <c r="S25" s="85"/>
      <c r="T25" s="35">
        <f>J25+M25+P25+S25</f>
        <v>2</v>
      </c>
    </row>
    <row r="26" spans="1:20" x14ac:dyDescent="0.25">
      <c r="A26" s="23">
        <v>2</v>
      </c>
      <c r="B26" s="81" t="s">
        <v>34</v>
      </c>
      <c r="C26" s="25">
        <v>6</v>
      </c>
      <c r="D26" s="25">
        <v>9</v>
      </c>
      <c r="E26" s="26">
        <v>15</v>
      </c>
      <c r="F26" s="27" t="s">
        <v>17</v>
      </c>
      <c r="G26" s="82">
        <v>35</v>
      </c>
      <c r="H26" s="23">
        <v>6</v>
      </c>
      <c r="I26" s="83">
        <v>9</v>
      </c>
      <c r="J26" s="84">
        <v>2</v>
      </c>
      <c r="K26" s="83"/>
      <c r="L26" s="83"/>
      <c r="M26" s="85"/>
      <c r="N26" s="23"/>
      <c r="O26" s="83"/>
      <c r="P26" s="84"/>
      <c r="Q26" s="33"/>
      <c r="R26" s="33"/>
      <c r="S26" s="85"/>
      <c r="T26" s="35">
        <f t="shared" ref="T26:T34" si="3">J26+M26+P26+S26</f>
        <v>2</v>
      </c>
    </row>
    <row r="27" spans="1:20" ht="22.5" x14ac:dyDescent="0.25">
      <c r="A27" s="23"/>
      <c r="B27" s="81" t="s">
        <v>110</v>
      </c>
      <c r="C27" s="25">
        <v>6</v>
      </c>
      <c r="D27" s="25">
        <v>9</v>
      </c>
      <c r="E27" s="26">
        <v>15</v>
      </c>
      <c r="F27" s="27" t="s">
        <v>17</v>
      </c>
      <c r="G27" s="82">
        <v>35</v>
      </c>
      <c r="H27" s="23"/>
      <c r="I27" s="83"/>
      <c r="J27" s="84"/>
      <c r="K27" s="83">
        <v>6</v>
      </c>
      <c r="L27" s="83">
        <v>9</v>
      </c>
      <c r="M27" s="85">
        <v>2</v>
      </c>
      <c r="N27" s="23"/>
      <c r="O27" s="83"/>
      <c r="P27" s="84"/>
      <c r="Q27" s="33"/>
      <c r="R27" s="33"/>
      <c r="S27" s="85"/>
      <c r="T27" s="35">
        <v>2</v>
      </c>
    </row>
    <row r="28" spans="1:20" x14ac:dyDescent="0.25">
      <c r="A28" s="23">
        <v>3</v>
      </c>
      <c r="B28" s="2" t="s">
        <v>35</v>
      </c>
      <c r="C28" s="25">
        <v>6</v>
      </c>
      <c r="D28" s="25">
        <v>9</v>
      </c>
      <c r="E28" s="26">
        <v>15</v>
      </c>
      <c r="F28" s="27" t="s">
        <v>17</v>
      </c>
      <c r="G28" s="82">
        <v>35</v>
      </c>
      <c r="H28" s="23"/>
      <c r="I28" s="83"/>
      <c r="J28" s="84"/>
      <c r="K28" s="83">
        <v>6</v>
      </c>
      <c r="L28" s="83">
        <v>9</v>
      </c>
      <c r="M28" s="85">
        <v>2</v>
      </c>
      <c r="N28" s="23"/>
      <c r="O28" s="83"/>
      <c r="P28" s="84"/>
      <c r="Q28" s="33"/>
      <c r="R28" s="33"/>
      <c r="S28" s="85"/>
      <c r="T28" s="35">
        <f t="shared" si="3"/>
        <v>2</v>
      </c>
    </row>
    <row r="29" spans="1:20" x14ac:dyDescent="0.25">
      <c r="A29" s="23">
        <v>4</v>
      </c>
      <c r="B29" s="2" t="s">
        <v>36</v>
      </c>
      <c r="C29" s="25">
        <v>12</v>
      </c>
      <c r="D29" s="25">
        <v>0</v>
      </c>
      <c r="E29" s="26">
        <v>12</v>
      </c>
      <c r="F29" s="27" t="s">
        <v>17</v>
      </c>
      <c r="G29" s="82">
        <v>15</v>
      </c>
      <c r="H29" s="23"/>
      <c r="I29" s="83"/>
      <c r="J29" s="84"/>
      <c r="K29" s="83"/>
      <c r="L29" s="83"/>
      <c r="M29" s="85"/>
      <c r="N29" s="23">
        <v>12</v>
      </c>
      <c r="O29" s="83">
        <v>0</v>
      </c>
      <c r="P29" s="84">
        <v>1</v>
      </c>
      <c r="Q29" s="33"/>
      <c r="R29" s="33"/>
      <c r="S29" s="85"/>
      <c r="T29" s="35">
        <v>1</v>
      </c>
    </row>
    <row r="30" spans="1:20" x14ac:dyDescent="0.25">
      <c r="A30" s="23">
        <v>5</v>
      </c>
      <c r="B30" s="81" t="s">
        <v>37</v>
      </c>
      <c r="C30" s="25">
        <v>9</v>
      </c>
      <c r="D30" s="25">
        <v>0</v>
      </c>
      <c r="E30" s="26">
        <v>9</v>
      </c>
      <c r="F30" s="27" t="s">
        <v>17</v>
      </c>
      <c r="G30" s="82">
        <v>16</v>
      </c>
      <c r="H30" s="23"/>
      <c r="I30" s="83"/>
      <c r="J30" s="84"/>
      <c r="K30" s="83"/>
      <c r="L30" s="83"/>
      <c r="M30" s="85"/>
      <c r="N30" s="23">
        <v>9</v>
      </c>
      <c r="O30" s="83">
        <v>0</v>
      </c>
      <c r="P30" s="84">
        <v>1</v>
      </c>
      <c r="Q30" s="33"/>
      <c r="R30" s="33"/>
      <c r="S30" s="85"/>
      <c r="T30" s="35">
        <f t="shared" si="3"/>
        <v>1</v>
      </c>
    </row>
    <row r="31" spans="1:20" ht="22.5" x14ac:dyDescent="0.25">
      <c r="A31" s="23">
        <v>6</v>
      </c>
      <c r="B31" s="38" t="s">
        <v>38</v>
      </c>
      <c r="C31" s="25">
        <v>9</v>
      </c>
      <c r="D31" s="25">
        <v>0</v>
      </c>
      <c r="E31" s="26">
        <v>9</v>
      </c>
      <c r="F31" s="27" t="s">
        <v>17</v>
      </c>
      <c r="G31" s="82">
        <v>16</v>
      </c>
      <c r="H31" s="23">
        <v>9</v>
      </c>
      <c r="I31" s="83">
        <v>0</v>
      </c>
      <c r="J31" s="84">
        <v>1</v>
      </c>
      <c r="K31" s="83"/>
      <c r="L31" s="83"/>
      <c r="M31" s="85"/>
      <c r="N31" s="23"/>
      <c r="O31" s="83"/>
      <c r="P31" s="84"/>
      <c r="Q31" s="33"/>
      <c r="R31" s="33"/>
      <c r="S31" s="85"/>
      <c r="T31" s="35">
        <f t="shared" si="3"/>
        <v>1</v>
      </c>
    </row>
    <row r="32" spans="1:20" ht="22.5" x14ac:dyDescent="0.25">
      <c r="A32" s="23">
        <v>7</v>
      </c>
      <c r="B32" s="38" t="s">
        <v>39</v>
      </c>
      <c r="C32" s="25">
        <v>9</v>
      </c>
      <c r="D32" s="25">
        <v>0</v>
      </c>
      <c r="E32" s="26">
        <v>9</v>
      </c>
      <c r="F32" s="27" t="s">
        <v>17</v>
      </c>
      <c r="G32" s="82">
        <v>16</v>
      </c>
      <c r="H32" s="23"/>
      <c r="I32" s="83"/>
      <c r="J32" s="84"/>
      <c r="K32" s="83"/>
      <c r="L32" s="83" t="s">
        <v>40</v>
      </c>
      <c r="M32" s="85"/>
      <c r="N32" s="23"/>
      <c r="O32" s="83"/>
      <c r="P32" s="84"/>
      <c r="Q32" s="33">
        <v>9</v>
      </c>
      <c r="R32" s="33">
        <v>0</v>
      </c>
      <c r="S32" s="85">
        <v>1</v>
      </c>
      <c r="T32" s="35">
        <f t="shared" si="3"/>
        <v>1</v>
      </c>
    </row>
    <row r="33" spans="1:20" ht="22.5" x14ac:dyDescent="0.25">
      <c r="A33" s="86">
        <v>8</v>
      </c>
      <c r="B33" s="87" t="s">
        <v>41</v>
      </c>
      <c r="C33" s="39">
        <v>9</v>
      </c>
      <c r="D33" s="39">
        <v>0</v>
      </c>
      <c r="E33" s="40">
        <v>9</v>
      </c>
      <c r="F33" s="27" t="s">
        <v>17</v>
      </c>
      <c r="G33" s="88">
        <v>16</v>
      </c>
      <c r="H33" s="86"/>
      <c r="I33" s="89"/>
      <c r="J33" s="90"/>
      <c r="K33" s="89"/>
      <c r="L33" s="89"/>
      <c r="M33" s="91"/>
      <c r="N33" s="86">
        <v>9</v>
      </c>
      <c r="O33" s="89">
        <v>0</v>
      </c>
      <c r="P33" s="90">
        <v>1</v>
      </c>
      <c r="Q33" s="47"/>
      <c r="R33" s="47"/>
      <c r="S33" s="91"/>
      <c r="T33" s="35">
        <v>1</v>
      </c>
    </row>
    <row r="34" spans="1:20" ht="15.75" thickBot="1" x14ac:dyDescent="0.3">
      <c r="A34" s="86">
        <v>9</v>
      </c>
      <c r="B34" s="87" t="s">
        <v>42</v>
      </c>
      <c r="C34" s="39">
        <v>9</v>
      </c>
      <c r="D34" s="39">
        <v>0</v>
      </c>
      <c r="E34" s="40">
        <v>9</v>
      </c>
      <c r="F34" s="27" t="s">
        <v>17</v>
      </c>
      <c r="G34" s="88">
        <v>16</v>
      </c>
      <c r="H34" s="86"/>
      <c r="I34" s="89"/>
      <c r="J34" s="90"/>
      <c r="K34" s="89"/>
      <c r="L34" s="89"/>
      <c r="M34" s="91"/>
      <c r="N34" s="86">
        <v>9</v>
      </c>
      <c r="O34" s="89">
        <v>0</v>
      </c>
      <c r="P34" s="90">
        <v>1</v>
      </c>
      <c r="Q34" s="47"/>
      <c r="R34" s="47"/>
      <c r="S34" s="91"/>
      <c r="T34" s="35">
        <f t="shared" si="3"/>
        <v>1</v>
      </c>
    </row>
    <row r="35" spans="1:20" ht="15.75" thickBot="1" x14ac:dyDescent="0.3">
      <c r="A35" s="56"/>
      <c r="B35" s="57" t="s">
        <v>30</v>
      </c>
      <c r="C35" s="94">
        <f>SUM(C25:C34)</f>
        <v>81</v>
      </c>
      <c r="D35" s="94">
        <f>SUM(D25:D34)</f>
        <v>36</v>
      </c>
      <c r="E35" s="95">
        <f>SUM(E25:E34)</f>
        <v>117</v>
      </c>
      <c r="F35" s="96"/>
      <c r="G35" s="97">
        <f t="shared" ref="G35:S35" si="4">SUM(G25:G34)</f>
        <v>235</v>
      </c>
      <c r="H35" s="332">
        <f>SUM(H25:H34)</f>
        <v>21</v>
      </c>
      <c r="I35" s="56"/>
      <c r="J35" s="95">
        <f t="shared" si="4"/>
        <v>5</v>
      </c>
      <c r="K35" s="95">
        <f t="shared" si="4"/>
        <v>12</v>
      </c>
      <c r="L35" s="95">
        <f t="shared" si="4"/>
        <v>18</v>
      </c>
      <c r="M35" s="100">
        <f t="shared" si="4"/>
        <v>4</v>
      </c>
      <c r="N35" s="56">
        <f t="shared" si="4"/>
        <v>39</v>
      </c>
      <c r="O35" s="95">
        <f t="shared" si="4"/>
        <v>0</v>
      </c>
      <c r="P35" s="95">
        <f t="shared" si="4"/>
        <v>4</v>
      </c>
      <c r="Q35" s="95">
        <f t="shared" si="4"/>
        <v>9</v>
      </c>
      <c r="R35" s="95">
        <f t="shared" si="4"/>
        <v>0</v>
      </c>
      <c r="S35" s="100">
        <f t="shared" si="4"/>
        <v>1</v>
      </c>
      <c r="T35" s="333">
        <f>SUM(T25:T34)</f>
        <v>14</v>
      </c>
    </row>
    <row r="36" spans="1:20" ht="15.75" thickBot="1" x14ac:dyDescent="0.3">
      <c r="A36" s="66"/>
      <c r="B36" s="67" t="s">
        <v>31</v>
      </c>
      <c r="C36" s="68">
        <f>C35/E35</f>
        <v>0.69230769230769229</v>
      </c>
      <c r="D36" s="68">
        <f>D35/E35</f>
        <v>0.30769230769230771</v>
      </c>
      <c r="E36" s="69"/>
      <c r="F36" s="102"/>
      <c r="G36" s="103"/>
      <c r="H36" s="99"/>
      <c r="I36" s="69"/>
      <c r="J36" s="69"/>
      <c r="K36" s="69"/>
      <c r="L36" s="69"/>
      <c r="M36" s="104"/>
      <c r="N36" s="99"/>
      <c r="O36" s="69"/>
      <c r="P36" s="69"/>
      <c r="Q36" s="69"/>
      <c r="R36" s="118"/>
      <c r="S36" s="334"/>
      <c r="T36" s="75"/>
    </row>
    <row r="37" spans="1:20" x14ac:dyDescent="0.25">
      <c r="A37" s="76"/>
      <c r="B37" s="563" t="s">
        <v>105</v>
      </c>
      <c r="C37" s="564"/>
      <c r="D37" s="564"/>
      <c r="E37" s="564"/>
      <c r="F37" s="564"/>
      <c r="G37" s="565"/>
      <c r="H37" s="76"/>
      <c r="I37" s="77"/>
      <c r="J37" s="78"/>
      <c r="K37" s="77"/>
      <c r="L37" s="77"/>
      <c r="M37" s="79"/>
      <c r="N37" s="80"/>
      <c r="O37" s="77"/>
      <c r="P37" s="78"/>
      <c r="Q37" s="77"/>
      <c r="R37" s="77"/>
      <c r="S37" s="79"/>
      <c r="T37" s="80"/>
    </row>
    <row r="38" spans="1:20" ht="22.5" x14ac:dyDescent="0.25">
      <c r="A38" s="23">
        <v>1</v>
      </c>
      <c r="B38" s="81" t="s">
        <v>44</v>
      </c>
      <c r="C38" s="25">
        <v>30</v>
      </c>
      <c r="D38" s="25">
        <v>0</v>
      </c>
      <c r="E38" s="26">
        <v>30</v>
      </c>
      <c r="F38" s="27" t="s">
        <v>17</v>
      </c>
      <c r="G38" s="82">
        <v>20</v>
      </c>
      <c r="H38" s="23">
        <v>30</v>
      </c>
      <c r="I38" s="83">
        <v>0</v>
      </c>
      <c r="J38" s="84">
        <v>2</v>
      </c>
      <c r="K38" s="83"/>
      <c r="L38" s="83"/>
      <c r="M38" s="85"/>
      <c r="N38" s="106"/>
      <c r="O38" s="83"/>
      <c r="P38" s="84"/>
      <c r="Q38" s="33"/>
      <c r="R38" s="33"/>
      <c r="S38" s="85"/>
      <c r="T38" s="35">
        <f>J38+M38+P38+S38</f>
        <v>2</v>
      </c>
    </row>
    <row r="39" spans="1:20" x14ac:dyDescent="0.25">
      <c r="A39" s="23">
        <v>2</v>
      </c>
      <c r="B39" s="81" t="s">
        <v>45</v>
      </c>
      <c r="C39" s="25">
        <v>20</v>
      </c>
      <c r="D39" s="25">
        <v>10</v>
      </c>
      <c r="E39" s="26">
        <v>30</v>
      </c>
      <c r="F39" s="27" t="s">
        <v>17</v>
      </c>
      <c r="G39" s="82">
        <v>20</v>
      </c>
      <c r="H39" s="23"/>
      <c r="I39" s="83"/>
      <c r="J39" s="84"/>
      <c r="K39" s="83">
        <v>20</v>
      </c>
      <c r="L39" s="83">
        <v>10</v>
      </c>
      <c r="M39" s="85">
        <v>2</v>
      </c>
      <c r="N39" s="106"/>
      <c r="O39" s="83"/>
      <c r="P39" s="84"/>
      <c r="Q39" s="33"/>
      <c r="R39" s="33"/>
      <c r="S39" s="85"/>
      <c r="T39" s="35">
        <f>J39+M39+P39+S39</f>
        <v>2</v>
      </c>
    </row>
    <row r="40" spans="1:20" x14ac:dyDescent="0.25">
      <c r="A40" s="86">
        <v>3</v>
      </c>
      <c r="B40" s="81" t="s">
        <v>46</v>
      </c>
      <c r="C40" s="25">
        <v>20</v>
      </c>
      <c r="D40" s="25">
        <v>10</v>
      </c>
      <c r="E40" s="26">
        <v>30</v>
      </c>
      <c r="F40" s="27" t="s">
        <v>17</v>
      </c>
      <c r="G40" s="127">
        <v>20</v>
      </c>
      <c r="H40" s="83"/>
      <c r="I40" s="83"/>
      <c r="J40" s="84"/>
      <c r="K40" s="83"/>
      <c r="L40" s="83"/>
      <c r="M40" s="84"/>
      <c r="N40" s="83">
        <v>20</v>
      </c>
      <c r="O40" s="83">
        <v>10</v>
      </c>
      <c r="P40" s="84">
        <v>2</v>
      </c>
      <c r="Q40" s="33"/>
      <c r="R40" s="33"/>
      <c r="S40" s="85"/>
      <c r="T40" s="35">
        <f>J40+M40+P40+S40</f>
        <v>2</v>
      </c>
    </row>
    <row r="41" spans="1:20" ht="15.75" thickBot="1" x14ac:dyDescent="0.3">
      <c r="A41" s="108">
        <v>4</v>
      </c>
      <c r="B41" s="81" t="s">
        <v>47</v>
      </c>
      <c r="C41" s="25">
        <v>30</v>
      </c>
      <c r="D41" s="25">
        <v>0</v>
      </c>
      <c r="E41" s="26">
        <v>30</v>
      </c>
      <c r="F41" s="27" t="s">
        <v>17</v>
      </c>
      <c r="G41" s="127">
        <v>20</v>
      </c>
      <c r="H41" s="385">
        <v>30</v>
      </c>
      <c r="I41" s="385">
        <v>0</v>
      </c>
      <c r="J41" s="386">
        <v>2</v>
      </c>
      <c r="K41" s="83"/>
      <c r="L41" s="83"/>
      <c r="M41" s="84"/>
      <c r="N41" s="83"/>
      <c r="O41" s="83"/>
      <c r="P41" s="84"/>
      <c r="Q41" s="33"/>
      <c r="R41" s="33"/>
      <c r="S41" s="85"/>
      <c r="T41" s="35">
        <v>2</v>
      </c>
    </row>
    <row r="42" spans="1:20" ht="15.75" thickBot="1" x14ac:dyDescent="0.3">
      <c r="A42" s="56"/>
      <c r="B42" s="67" t="s">
        <v>30</v>
      </c>
      <c r="C42" s="59">
        <f>SUM(C38:C41)</f>
        <v>100</v>
      </c>
      <c r="D42" s="59">
        <f>SUM(D38:D41)</f>
        <v>20</v>
      </c>
      <c r="E42" s="59">
        <f>SUM(E38:E41)</f>
        <v>120</v>
      </c>
      <c r="F42" s="59"/>
      <c r="G42" s="114">
        <f>SUM(G38:G41)</f>
        <v>80</v>
      </c>
      <c r="H42" s="66">
        <f t="shared" ref="H42:S42" si="5">SUM(H38:H40)</f>
        <v>30</v>
      </c>
      <c r="I42" s="59">
        <f t="shared" si="5"/>
        <v>0</v>
      </c>
      <c r="J42" s="59">
        <f t="shared" si="5"/>
        <v>2</v>
      </c>
      <c r="K42" s="59">
        <f t="shared" si="5"/>
        <v>20</v>
      </c>
      <c r="L42" s="59">
        <f t="shared" si="5"/>
        <v>10</v>
      </c>
      <c r="M42" s="115">
        <v>4</v>
      </c>
      <c r="N42" s="105">
        <f t="shared" si="5"/>
        <v>20</v>
      </c>
      <c r="O42" s="59">
        <f t="shared" si="5"/>
        <v>10</v>
      </c>
      <c r="P42" s="59">
        <f t="shared" si="5"/>
        <v>2</v>
      </c>
      <c r="Q42" s="59">
        <f t="shared" si="5"/>
        <v>0</v>
      </c>
      <c r="R42" s="59">
        <f t="shared" si="5"/>
        <v>0</v>
      </c>
      <c r="S42" s="115">
        <f t="shared" si="5"/>
        <v>0</v>
      </c>
      <c r="T42" s="335">
        <f>SUM(T38:T41)</f>
        <v>8</v>
      </c>
    </row>
    <row r="43" spans="1:20" ht="15.75" thickBot="1" x14ac:dyDescent="0.3">
      <c r="A43" s="66"/>
      <c r="B43" s="67" t="s">
        <v>31</v>
      </c>
      <c r="C43" s="68">
        <f>C42/E42</f>
        <v>0.83333333333333337</v>
      </c>
      <c r="D43" s="68">
        <f>D42/E42</f>
        <v>0.16666666666666666</v>
      </c>
      <c r="E43" s="116"/>
      <c r="F43" s="117"/>
      <c r="G43" s="102"/>
      <c r="H43" s="99"/>
      <c r="I43" s="69"/>
      <c r="J43" s="69"/>
      <c r="K43" s="69"/>
      <c r="L43" s="69"/>
      <c r="M43" s="104"/>
      <c r="N43" s="116"/>
      <c r="O43" s="69"/>
      <c r="P43" s="69"/>
      <c r="Q43" s="69"/>
      <c r="R43" s="69"/>
      <c r="S43" s="104"/>
      <c r="T43" s="75"/>
    </row>
    <row r="44" spans="1:20" x14ac:dyDescent="0.25">
      <c r="A44" s="76"/>
      <c r="B44" s="15" t="s">
        <v>48</v>
      </c>
      <c r="C44" s="119"/>
      <c r="D44" s="120"/>
      <c r="E44" s="121"/>
      <c r="F44" s="120"/>
      <c r="G44" s="122"/>
      <c r="H44" s="123"/>
      <c r="I44" s="124"/>
      <c r="J44" s="124"/>
      <c r="K44" s="124"/>
      <c r="L44" s="124"/>
      <c r="M44" s="125"/>
      <c r="N44" s="126"/>
      <c r="O44" s="124"/>
      <c r="P44" s="124"/>
      <c r="Q44" s="124"/>
      <c r="R44" s="124"/>
      <c r="S44" s="125"/>
      <c r="T44" s="80"/>
    </row>
    <row r="45" spans="1:20" ht="22.5" x14ac:dyDescent="0.25">
      <c r="A45" s="23">
        <v>1</v>
      </c>
      <c r="B45" s="81" t="s">
        <v>49</v>
      </c>
      <c r="C45" s="25">
        <v>10</v>
      </c>
      <c r="D45" s="25">
        <v>20</v>
      </c>
      <c r="E45" s="26">
        <f>SUM(C45:D45)</f>
        <v>30</v>
      </c>
      <c r="F45" s="26" t="s">
        <v>29</v>
      </c>
      <c r="G45" s="127">
        <v>20</v>
      </c>
      <c r="H45" s="35"/>
      <c r="I45" s="83"/>
      <c r="J45" s="84"/>
      <c r="K45" s="387">
        <v>10</v>
      </c>
      <c r="L45" s="385">
        <v>20</v>
      </c>
      <c r="M45" s="386">
        <v>2</v>
      </c>
      <c r="N45" s="35"/>
      <c r="O45" s="83"/>
      <c r="P45" s="84"/>
      <c r="Q45" s="128"/>
      <c r="R45" s="33"/>
      <c r="S45" s="85"/>
      <c r="T45" s="35">
        <f>J45+M45+P45+S45</f>
        <v>2</v>
      </c>
    </row>
    <row r="46" spans="1:20" ht="33.75" x14ac:dyDescent="0.25">
      <c r="A46" s="23">
        <v>2</v>
      </c>
      <c r="B46" s="81" t="s">
        <v>50</v>
      </c>
      <c r="C46" s="25">
        <v>10</v>
      </c>
      <c r="D46" s="25">
        <v>30</v>
      </c>
      <c r="E46" s="26">
        <v>40</v>
      </c>
      <c r="F46" s="26" t="s">
        <v>29</v>
      </c>
      <c r="G46" s="127">
        <v>35</v>
      </c>
      <c r="H46" s="48">
        <v>10</v>
      </c>
      <c r="I46" s="89">
        <v>30</v>
      </c>
      <c r="J46" s="90">
        <v>3</v>
      </c>
      <c r="K46" s="388"/>
      <c r="L46" s="389"/>
      <c r="M46" s="386"/>
      <c r="N46" s="35"/>
      <c r="O46" s="83"/>
      <c r="P46" s="84"/>
      <c r="Q46" s="128"/>
      <c r="R46" s="33"/>
      <c r="S46" s="85"/>
      <c r="T46" s="35">
        <f>J46+M46+P46+S46</f>
        <v>3</v>
      </c>
    </row>
    <row r="47" spans="1:20" ht="22.5" x14ac:dyDescent="0.25">
      <c r="A47" s="86">
        <v>3</v>
      </c>
      <c r="B47" s="130" t="s">
        <v>51</v>
      </c>
      <c r="C47" s="25">
        <v>10</v>
      </c>
      <c r="D47" s="25">
        <v>15</v>
      </c>
      <c r="E47" s="26">
        <v>25</v>
      </c>
      <c r="F47" s="27" t="s">
        <v>17</v>
      </c>
      <c r="G47" s="127">
        <v>25</v>
      </c>
      <c r="H47" s="35"/>
      <c r="I47" s="83"/>
      <c r="J47" s="131"/>
      <c r="K47" s="385">
        <v>10</v>
      </c>
      <c r="L47" s="390">
        <v>15</v>
      </c>
      <c r="M47" s="386">
        <v>2</v>
      </c>
      <c r="N47" s="48"/>
      <c r="O47" s="89"/>
      <c r="P47" s="90"/>
      <c r="Q47" s="133"/>
      <c r="R47" s="47"/>
      <c r="S47" s="85"/>
      <c r="T47" s="35">
        <v>2</v>
      </c>
    </row>
    <row r="48" spans="1:20" ht="22.5" x14ac:dyDescent="0.25">
      <c r="A48" s="83">
        <v>4</v>
      </c>
      <c r="B48" s="81" t="s">
        <v>52</v>
      </c>
      <c r="C48" s="25">
        <v>10</v>
      </c>
      <c r="D48" s="25">
        <v>15</v>
      </c>
      <c r="E48" s="26">
        <v>25</v>
      </c>
      <c r="F48" s="27" t="s">
        <v>17</v>
      </c>
      <c r="G48" s="127">
        <v>25</v>
      </c>
      <c r="H48" s="35"/>
      <c r="I48" s="83"/>
      <c r="J48" s="131"/>
      <c r="K48" s="385">
        <v>10</v>
      </c>
      <c r="L48" s="390">
        <v>15</v>
      </c>
      <c r="M48" s="386">
        <v>2</v>
      </c>
      <c r="N48" s="35"/>
      <c r="O48" s="83"/>
      <c r="P48" s="84"/>
      <c r="Q48" s="128"/>
      <c r="R48" s="33"/>
      <c r="S48" s="85"/>
      <c r="T48" s="35">
        <f>J48+M48+P48+S48</f>
        <v>2</v>
      </c>
    </row>
    <row r="49" spans="1:20" ht="34.5" thickBot="1" x14ac:dyDescent="0.3">
      <c r="A49" s="108">
        <v>5</v>
      </c>
      <c r="B49" s="134" t="s">
        <v>53</v>
      </c>
      <c r="C49" s="25">
        <v>5</v>
      </c>
      <c r="D49" s="25">
        <v>15</v>
      </c>
      <c r="E49" s="26">
        <v>20</v>
      </c>
      <c r="F49" s="27" t="s">
        <v>17</v>
      </c>
      <c r="G49" s="127">
        <v>5</v>
      </c>
      <c r="H49" s="35"/>
      <c r="I49" s="83"/>
      <c r="J49" s="131"/>
      <c r="K49" s="83">
        <v>5</v>
      </c>
      <c r="L49" s="132">
        <v>15</v>
      </c>
      <c r="M49" s="84">
        <v>1</v>
      </c>
      <c r="N49" s="35"/>
      <c r="O49" s="83"/>
      <c r="P49" s="84"/>
      <c r="Q49" s="128"/>
      <c r="R49" s="33"/>
      <c r="S49" s="85"/>
      <c r="T49" s="48">
        <v>1</v>
      </c>
    </row>
    <row r="50" spans="1:20" ht="15.75" thickBot="1" x14ac:dyDescent="0.3">
      <c r="A50" s="56"/>
      <c r="B50" s="57" t="s">
        <v>30</v>
      </c>
      <c r="C50" s="59">
        <f>SUM(C45:C49)</f>
        <v>45</v>
      </c>
      <c r="D50" s="59">
        <f>SUM(D45:D49)</f>
        <v>95</v>
      </c>
      <c r="E50" s="59">
        <f>SUM(E45:E49)</f>
        <v>140</v>
      </c>
      <c r="F50" s="59"/>
      <c r="G50" s="114">
        <f>SUM(G45:G49)</f>
        <v>110</v>
      </c>
      <c r="H50" s="66">
        <f>SUM(H45:H48)</f>
        <v>10</v>
      </c>
      <c r="I50" s="59">
        <f>SUM(I45:I48)</f>
        <v>30</v>
      </c>
      <c r="J50" s="59">
        <f>SUM(J45:J48)</f>
        <v>3</v>
      </c>
      <c r="K50" s="59">
        <f>SUM(K45:K49)</f>
        <v>35</v>
      </c>
      <c r="L50" s="59">
        <f>SUM(L45:L49)</f>
        <v>65</v>
      </c>
      <c r="M50" s="59">
        <v>4</v>
      </c>
      <c r="N50" s="59">
        <f t="shared" ref="N50:S50" si="6">SUM(N45:N48)</f>
        <v>0</v>
      </c>
      <c r="O50" s="59">
        <f t="shared" si="6"/>
        <v>0</v>
      </c>
      <c r="P50" s="59">
        <v>1</v>
      </c>
      <c r="Q50" s="59">
        <f t="shared" si="6"/>
        <v>0</v>
      </c>
      <c r="R50" s="59">
        <f t="shared" si="6"/>
        <v>0</v>
      </c>
      <c r="S50" s="336">
        <f t="shared" si="6"/>
        <v>0</v>
      </c>
      <c r="T50" s="75">
        <f>SUM(T45:T49)</f>
        <v>10</v>
      </c>
    </row>
    <row r="51" spans="1:20" ht="15.75" thickBot="1" x14ac:dyDescent="0.3">
      <c r="A51" s="139"/>
      <c r="B51" s="67" t="s">
        <v>31</v>
      </c>
      <c r="C51" s="68">
        <f>C50/E50</f>
        <v>0.32142857142857145</v>
      </c>
      <c r="D51" s="68">
        <f>D50/E50</f>
        <v>0.6785714285714286</v>
      </c>
      <c r="E51" s="140"/>
      <c r="F51" s="141"/>
      <c r="G51" s="142"/>
      <c r="H51" s="143"/>
      <c r="I51" s="144"/>
      <c r="J51" s="144"/>
      <c r="K51" s="144"/>
      <c r="L51" s="144"/>
      <c r="M51" s="145"/>
      <c r="N51" s="140"/>
      <c r="O51" s="144"/>
      <c r="P51" s="144"/>
      <c r="Q51" s="144"/>
      <c r="R51" s="144"/>
      <c r="S51" s="145"/>
      <c r="T51" s="75"/>
    </row>
    <row r="52" spans="1:20" x14ac:dyDescent="0.25">
      <c r="A52" s="146"/>
      <c r="B52" s="147" t="s">
        <v>54</v>
      </c>
      <c r="C52" s="148"/>
      <c r="D52" s="148"/>
      <c r="E52" s="121"/>
      <c r="F52" s="120"/>
      <c r="G52" s="122"/>
      <c r="H52" s="123"/>
      <c r="I52" s="124"/>
      <c r="J52" s="124"/>
      <c r="K52" s="124"/>
      <c r="L52" s="124"/>
      <c r="M52" s="125"/>
      <c r="N52" s="126"/>
      <c r="O52" s="124"/>
      <c r="P52" s="124"/>
      <c r="Q52" s="124"/>
      <c r="R52" s="124"/>
      <c r="S52" s="125"/>
      <c r="T52" s="80"/>
    </row>
    <row r="53" spans="1:20" ht="23.25" x14ac:dyDescent="0.25">
      <c r="A53" s="23">
        <v>1</v>
      </c>
      <c r="B53" s="521" t="s">
        <v>55</v>
      </c>
      <c r="C53" s="25">
        <v>15</v>
      </c>
      <c r="D53" s="25">
        <v>0</v>
      </c>
      <c r="E53" s="26">
        <v>15</v>
      </c>
      <c r="F53" s="27" t="s">
        <v>17</v>
      </c>
      <c r="G53" s="82">
        <v>25</v>
      </c>
      <c r="H53" s="23">
        <v>15</v>
      </c>
      <c r="I53" s="83">
        <v>0</v>
      </c>
      <c r="J53" s="84">
        <v>2</v>
      </c>
      <c r="K53" s="83"/>
      <c r="L53" s="83"/>
      <c r="M53" s="85"/>
      <c r="N53" s="23"/>
      <c r="O53" s="83"/>
      <c r="P53" s="84"/>
      <c r="Q53" s="33"/>
      <c r="R53" s="33"/>
      <c r="S53" s="85"/>
      <c r="T53" s="35">
        <f>J53+M53+P53+S53</f>
        <v>2</v>
      </c>
    </row>
    <row r="54" spans="1:20" x14ac:dyDescent="0.25">
      <c r="A54" s="23">
        <v>2</v>
      </c>
      <c r="B54" s="149" t="s">
        <v>56</v>
      </c>
      <c r="C54" s="25">
        <v>6</v>
      </c>
      <c r="D54" s="25">
        <v>12</v>
      </c>
      <c r="E54" s="26">
        <v>18</v>
      </c>
      <c r="F54" s="27" t="s">
        <v>17</v>
      </c>
      <c r="G54" s="82">
        <v>20</v>
      </c>
      <c r="H54" s="23">
        <v>6</v>
      </c>
      <c r="I54" s="83">
        <v>12</v>
      </c>
      <c r="J54" s="84">
        <v>2</v>
      </c>
      <c r="K54" s="83"/>
      <c r="L54" s="83"/>
      <c r="M54" s="85"/>
      <c r="N54" s="23"/>
      <c r="O54" s="83"/>
      <c r="P54" s="84"/>
      <c r="Q54" s="33"/>
      <c r="R54" s="33"/>
      <c r="S54" s="85"/>
      <c r="T54" s="35">
        <f>J54+M54+P54+S54</f>
        <v>2</v>
      </c>
    </row>
    <row r="55" spans="1:20" ht="22.5" x14ac:dyDescent="0.25">
      <c r="A55" s="86">
        <v>3</v>
      </c>
      <c r="B55" s="24" t="s">
        <v>57</v>
      </c>
      <c r="C55" s="407">
        <v>0</v>
      </c>
      <c r="D55" s="407">
        <v>15</v>
      </c>
      <c r="E55" s="26">
        <v>15</v>
      </c>
      <c r="F55" s="27" t="s">
        <v>58</v>
      </c>
      <c r="G55" s="28">
        <v>235</v>
      </c>
      <c r="H55" s="29"/>
      <c r="I55" s="30"/>
      <c r="J55" s="31"/>
      <c r="K55" s="30">
        <v>0</v>
      </c>
      <c r="L55" s="424">
        <v>15</v>
      </c>
      <c r="M55" s="32">
        <v>2</v>
      </c>
      <c r="N55" s="29">
        <v>0</v>
      </c>
      <c r="O55" s="30" t="s">
        <v>59</v>
      </c>
      <c r="P55" s="31">
        <v>4</v>
      </c>
      <c r="Q55" s="33">
        <v>0</v>
      </c>
      <c r="R55" s="33" t="s">
        <v>59</v>
      </c>
      <c r="S55" s="32">
        <v>4</v>
      </c>
      <c r="T55" s="35">
        <f t="shared" ref="T55:T56" si="7">J55+M55+P55+S55</f>
        <v>10</v>
      </c>
    </row>
    <row r="56" spans="1:20" x14ac:dyDescent="0.25">
      <c r="A56" s="86">
        <v>4</v>
      </c>
      <c r="B56" s="150" t="s">
        <v>60</v>
      </c>
      <c r="C56" s="39">
        <v>0</v>
      </c>
      <c r="D56" s="39">
        <v>0</v>
      </c>
      <c r="E56" s="40">
        <v>0</v>
      </c>
      <c r="F56" s="41" t="s">
        <v>29</v>
      </c>
      <c r="G56" s="42">
        <v>150</v>
      </c>
      <c r="H56" s="43"/>
      <c r="I56" s="44"/>
      <c r="J56" s="45"/>
      <c r="K56" s="44"/>
      <c r="L56" s="44"/>
      <c r="M56" s="46"/>
      <c r="N56" s="43"/>
      <c r="O56" s="44"/>
      <c r="P56" s="151"/>
      <c r="Q56" s="47">
        <v>0</v>
      </c>
      <c r="R56" s="47" t="s">
        <v>61</v>
      </c>
      <c r="S56" s="337">
        <v>6</v>
      </c>
      <c r="T56" s="35">
        <f t="shared" si="7"/>
        <v>6</v>
      </c>
    </row>
    <row r="57" spans="1:20" ht="15.75" thickBot="1" x14ac:dyDescent="0.3">
      <c r="A57" s="86">
        <v>5</v>
      </c>
      <c r="B57" s="152" t="s">
        <v>62</v>
      </c>
      <c r="C57" s="39">
        <v>18</v>
      </c>
      <c r="D57" s="39">
        <v>18</v>
      </c>
      <c r="E57" s="40">
        <v>36</v>
      </c>
      <c r="F57" s="27" t="s">
        <v>17</v>
      </c>
      <c r="G57" s="88">
        <v>40</v>
      </c>
      <c r="H57" s="86">
        <v>0</v>
      </c>
      <c r="I57" s="89">
        <v>18</v>
      </c>
      <c r="J57" s="90">
        <v>2</v>
      </c>
      <c r="K57" s="89">
        <v>18</v>
      </c>
      <c r="L57" s="89">
        <v>0</v>
      </c>
      <c r="M57" s="91">
        <v>2</v>
      </c>
      <c r="N57" s="86"/>
      <c r="O57" s="89"/>
      <c r="P57" s="90"/>
      <c r="Q57" s="47"/>
      <c r="R57" s="47"/>
      <c r="S57" s="91"/>
      <c r="T57" s="35">
        <f>J57+M57+P57+S57</f>
        <v>4</v>
      </c>
    </row>
    <row r="58" spans="1:20" ht="15.75" thickBot="1" x14ac:dyDescent="0.3">
      <c r="A58" s="56"/>
      <c r="B58" s="153" t="s">
        <v>63</v>
      </c>
      <c r="C58" s="94">
        <f>SUM(C53:C57)</f>
        <v>39</v>
      </c>
      <c r="D58" s="94">
        <v>55</v>
      </c>
      <c r="E58" s="95">
        <v>94</v>
      </c>
      <c r="F58" s="101"/>
      <c r="G58" s="97">
        <f t="shared" ref="G58:L58" si="8">SUM(G53:G57)</f>
        <v>470</v>
      </c>
      <c r="H58" s="56">
        <f t="shared" si="8"/>
        <v>21</v>
      </c>
      <c r="I58" s="95">
        <f t="shared" si="8"/>
        <v>30</v>
      </c>
      <c r="J58" s="154">
        <f t="shared" si="8"/>
        <v>6</v>
      </c>
      <c r="K58" s="95">
        <f t="shared" si="8"/>
        <v>18</v>
      </c>
      <c r="L58" s="95">
        <f t="shared" si="8"/>
        <v>15</v>
      </c>
      <c r="M58" s="155">
        <v>4</v>
      </c>
      <c r="N58" s="56">
        <f t="shared" ref="N58:S58" si="9">SUM(N53:N57)</f>
        <v>0</v>
      </c>
      <c r="O58" s="95">
        <f t="shared" si="9"/>
        <v>0</v>
      </c>
      <c r="P58" s="154">
        <f t="shared" si="9"/>
        <v>4</v>
      </c>
      <c r="Q58" s="95">
        <f t="shared" si="9"/>
        <v>0</v>
      </c>
      <c r="R58" s="95">
        <f t="shared" si="9"/>
        <v>0</v>
      </c>
      <c r="S58" s="155">
        <f t="shared" si="9"/>
        <v>10</v>
      </c>
      <c r="T58" s="335">
        <f>SUM(T53:T57)</f>
        <v>24</v>
      </c>
    </row>
    <row r="59" spans="1:20" x14ac:dyDescent="0.25">
      <c r="A59" s="146"/>
      <c r="B59" s="156" t="s">
        <v>64</v>
      </c>
      <c r="C59" s="157">
        <v>460</v>
      </c>
      <c r="D59" s="157">
        <v>490</v>
      </c>
      <c r="E59" s="158">
        <v>950</v>
      </c>
      <c r="F59" s="159"/>
      <c r="G59" s="160"/>
      <c r="H59" s="146"/>
      <c r="I59" s="158"/>
      <c r="J59" s="161"/>
      <c r="K59" s="158"/>
      <c r="L59" s="158"/>
      <c r="M59" s="162"/>
      <c r="N59" s="146"/>
      <c r="O59" s="158"/>
      <c r="P59" s="161"/>
      <c r="Q59" s="158"/>
      <c r="R59" s="158"/>
      <c r="S59" s="338"/>
      <c r="T59" s="339"/>
    </row>
    <row r="60" spans="1:20" x14ac:dyDescent="0.25">
      <c r="A60" s="164"/>
      <c r="B60" s="165" t="s">
        <v>65</v>
      </c>
      <c r="C60" s="166">
        <v>0.48</v>
      </c>
      <c r="D60" s="167">
        <v>0.52</v>
      </c>
      <c r="E60" s="168"/>
      <c r="F60" s="169"/>
      <c r="G60" s="170"/>
      <c r="H60" s="171"/>
      <c r="I60" s="168"/>
      <c r="J60" s="172"/>
      <c r="K60" s="168"/>
      <c r="L60" s="168"/>
      <c r="M60" s="173"/>
      <c r="N60" s="171"/>
      <c r="O60" s="168"/>
      <c r="P60" s="172"/>
      <c r="Q60" s="168"/>
      <c r="R60" s="168"/>
      <c r="S60" s="173"/>
      <c r="T60" s="340"/>
    </row>
    <row r="61" spans="1:20" x14ac:dyDescent="0.25">
      <c r="A61" s="175"/>
      <c r="B61" s="176" t="s">
        <v>66</v>
      </c>
      <c r="C61" s="177" t="s">
        <v>67</v>
      </c>
      <c r="D61" s="178">
        <f>SUM(D53:D58)</f>
        <v>100</v>
      </c>
      <c r="E61" s="178"/>
      <c r="F61" s="178"/>
      <c r="G61" s="178"/>
      <c r="H61" s="179"/>
      <c r="I61" s="178"/>
      <c r="J61" s="178"/>
      <c r="K61" s="178"/>
      <c r="L61" s="178"/>
      <c r="M61" s="180"/>
      <c r="N61" s="179"/>
      <c r="O61" s="178"/>
      <c r="P61" s="178"/>
      <c r="Q61" s="178"/>
      <c r="R61" s="178"/>
      <c r="S61" s="180"/>
      <c r="T61" s="340"/>
    </row>
    <row r="62" spans="1:20" ht="33.75" x14ac:dyDescent="0.25">
      <c r="A62" s="182">
        <v>1</v>
      </c>
      <c r="B62" s="24" t="s">
        <v>68</v>
      </c>
      <c r="C62" s="183"/>
      <c r="D62" s="184">
        <v>90</v>
      </c>
      <c r="E62" s="26">
        <f>SUM(C62:D62)</f>
        <v>90</v>
      </c>
      <c r="F62" s="185"/>
      <c r="G62" s="186">
        <v>30</v>
      </c>
      <c r="H62" s="29"/>
      <c r="I62" s="30"/>
      <c r="J62" s="187"/>
      <c r="K62" s="188">
        <v>0</v>
      </c>
      <c r="L62" s="30">
        <v>90</v>
      </c>
      <c r="M62" s="341">
        <v>4</v>
      </c>
      <c r="N62" s="189"/>
      <c r="O62" s="30"/>
      <c r="P62" s="187"/>
      <c r="Q62" s="128"/>
      <c r="R62" s="33"/>
      <c r="S62" s="341"/>
      <c r="T62" s="342">
        <v>4</v>
      </c>
    </row>
    <row r="63" spans="1:20" ht="15.75" thickBot="1" x14ac:dyDescent="0.3">
      <c r="A63" s="190">
        <v>2</v>
      </c>
      <c r="B63" s="150" t="s">
        <v>69</v>
      </c>
      <c r="C63" s="191"/>
      <c r="D63" s="504">
        <v>90</v>
      </c>
      <c r="E63" s="40">
        <f>SUM(C63:D63)</f>
        <v>90</v>
      </c>
      <c r="F63" s="192"/>
      <c r="G63" s="193">
        <v>30</v>
      </c>
      <c r="H63" s="43"/>
      <c r="I63" s="44"/>
      <c r="J63" s="194"/>
      <c r="K63" s="195"/>
      <c r="L63" s="44"/>
      <c r="M63" s="196"/>
      <c r="N63" s="197"/>
      <c r="O63" s="44"/>
      <c r="P63" s="194"/>
      <c r="Q63" s="133">
        <v>0</v>
      </c>
      <c r="R63" s="47">
        <v>90</v>
      </c>
      <c r="S63" s="522">
        <v>4</v>
      </c>
      <c r="T63" s="342">
        <v>4</v>
      </c>
    </row>
    <row r="64" spans="1:20" ht="15.75" thickBot="1" x14ac:dyDescent="0.3">
      <c r="A64" s="199"/>
      <c r="B64" s="200" t="s">
        <v>70</v>
      </c>
      <c r="C64" s="201">
        <f>SUM(C62:C63)</f>
        <v>0</v>
      </c>
      <c r="D64" s="201">
        <f>SUM(D62:D63)</f>
        <v>180</v>
      </c>
      <c r="E64" s="201">
        <f>SUM(E62:E63)</f>
        <v>180</v>
      </c>
      <c r="F64" s="343"/>
      <c r="G64" s="343">
        <f>SUM(G62:G63)</f>
        <v>60</v>
      </c>
      <c r="H64" s="344">
        <f t="shared" ref="H64:S64" si="10">SUM(H62:H63)</f>
        <v>0</v>
      </c>
      <c r="I64" s="345">
        <f t="shared" si="10"/>
        <v>0</v>
      </c>
      <c r="J64" s="345">
        <f t="shared" si="10"/>
        <v>0</v>
      </c>
      <c r="K64" s="345">
        <f t="shared" si="10"/>
        <v>0</v>
      </c>
      <c r="L64" s="345">
        <f t="shared" si="10"/>
        <v>90</v>
      </c>
      <c r="M64" s="346">
        <f t="shared" si="10"/>
        <v>4</v>
      </c>
      <c r="N64" s="347">
        <f t="shared" si="10"/>
        <v>0</v>
      </c>
      <c r="O64" s="343">
        <f t="shared" si="10"/>
        <v>0</v>
      </c>
      <c r="P64" s="343">
        <f t="shared" si="10"/>
        <v>0</v>
      </c>
      <c r="Q64" s="343">
        <f t="shared" si="10"/>
        <v>0</v>
      </c>
      <c r="R64" s="343">
        <f t="shared" si="10"/>
        <v>90</v>
      </c>
      <c r="S64" s="348">
        <f t="shared" si="10"/>
        <v>4</v>
      </c>
      <c r="T64" s="430">
        <f>SUM(T62:T63)</f>
        <v>8</v>
      </c>
    </row>
    <row r="65" spans="1:20" ht="15.75" thickBot="1" x14ac:dyDescent="0.3">
      <c r="A65" s="199"/>
      <c r="B65" s="200"/>
      <c r="C65" s="349"/>
      <c r="D65" s="349"/>
      <c r="E65" s="349"/>
      <c r="F65" s="350"/>
      <c r="G65" s="351"/>
      <c r="H65" s="352"/>
      <c r="I65" s="353"/>
      <c r="J65" s="353"/>
      <c r="K65" s="353"/>
      <c r="L65" s="353"/>
      <c r="M65" s="354">
        <v>23</v>
      </c>
      <c r="N65" s="355"/>
      <c r="O65" s="351"/>
      <c r="P65" s="351">
        <v>21</v>
      </c>
      <c r="Q65" s="351"/>
      <c r="R65" s="351"/>
      <c r="S65" s="356">
        <v>20</v>
      </c>
      <c r="T65" s="357"/>
    </row>
    <row r="66" spans="1:20" ht="22.5" x14ac:dyDescent="0.25">
      <c r="A66" s="212"/>
      <c r="B66" s="213" t="s">
        <v>106</v>
      </c>
      <c r="C66" s="358" t="s">
        <v>72</v>
      </c>
      <c r="D66" s="359"/>
      <c r="E66" s="359"/>
      <c r="F66" s="359"/>
      <c r="G66" s="359"/>
      <c r="H66" s="360"/>
      <c r="I66" s="359"/>
      <c r="J66" s="359"/>
      <c r="K66" s="359"/>
      <c r="L66" s="359"/>
      <c r="M66" s="361"/>
      <c r="N66" s="360"/>
      <c r="O66" s="359"/>
      <c r="P66" s="359"/>
      <c r="Q66" s="359"/>
      <c r="R66" s="359"/>
      <c r="S66" s="361"/>
      <c r="T66" s="362">
        <v>94</v>
      </c>
    </row>
    <row r="67" spans="1:20" x14ac:dyDescent="0.25">
      <c r="A67" s="228"/>
      <c r="B67" s="229" t="s">
        <v>73</v>
      </c>
      <c r="C67" s="230"/>
      <c r="D67" s="230"/>
      <c r="E67" s="230"/>
      <c r="F67" s="230"/>
      <c r="G67" s="230"/>
      <c r="H67" s="231"/>
      <c r="I67" s="230"/>
      <c r="J67" s="230"/>
      <c r="K67" s="230"/>
      <c r="L67" s="230"/>
      <c r="M67" s="363"/>
      <c r="N67" s="231"/>
      <c r="O67" s="230"/>
      <c r="P67" s="230"/>
      <c r="Q67" s="230"/>
      <c r="R67" s="230"/>
      <c r="S67" s="230"/>
      <c r="T67" s="364"/>
    </row>
    <row r="68" spans="1:20" x14ac:dyDescent="0.25">
      <c r="A68" s="29">
        <v>1</v>
      </c>
      <c r="B68" s="487" t="s">
        <v>74</v>
      </c>
      <c r="C68" s="399">
        <v>20</v>
      </c>
      <c r="D68" s="399">
        <v>6</v>
      </c>
      <c r="E68" s="239">
        <v>26</v>
      </c>
      <c r="F68" s="27" t="s">
        <v>29</v>
      </c>
      <c r="G68" s="417">
        <v>51</v>
      </c>
      <c r="H68" s="29"/>
      <c r="I68" s="30"/>
      <c r="J68" s="84"/>
      <c r="K68" s="30"/>
      <c r="L68" s="30"/>
      <c r="M68" s="85"/>
      <c r="N68" s="182">
        <v>20</v>
      </c>
      <c r="O68" s="240">
        <v>6</v>
      </c>
      <c r="P68" s="84">
        <v>3</v>
      </c>
      <c r="Q68" s="33"/>
      <c r="R68" s="240"/>
      <c r="S68" s="85"/>
      <c r="T68" s="365">
        <v>3</v>
      </c>
    </row>
    <row r="69" spans="1:20" ht="25.5" x14ac:dyDescent="0.25">
      <c r="A69" s="29">
        <v>2</v>
      </c>
      <c r="B69" s="487" t="s">
        <v>107</v>
      </c>
      <c r="C69" s="399">
        <v>20</v>
      </c>
      <c r="D69" s="399">
        <v>6</v>
      </c>
      <c r="E69" s="239">
        <v>26</v>
      </c>
      <c r="F69" s="27" t="s">
        <v>29</v>
      </c>
      <c r="G69" s="417">
        <v>51</v>
      </c>
      <c r="H69" s="29"/>
      <c r="I69" s="30"/>
      <c r="J69" s="84"/>
      <c r="K69" s="30">
        <v>20</v>
      </c>
      <c r="L69" s="30">
        <v>6</v>
      </c>
      <c r="M69" s="85">
        <v>3</v>
      </c>
      <c r="N69" s="182"/>
      <c r="O69" s="240"/>
      <c r="P69" s="84"/>
      <c r="Q69" s="33"/>
      <c r="R69" s="240"/>
      <c r="S69" s="131"/>
      <c r="T69" s="239">
        <v>3</v>
      </c>
    </row>
    <row r="70" spans="1:20" x14ac:dyDescent="0.25">
      <c r="A70" s="29">
        <v>3</v>
      </c>
      <c r="B70" s="487" t="s">
        <v>108</v>
      </c>
      <c r="C70" s="399">
        <v>20</v>
      </c>
      <c r="D70" s="399">
        <v>6</v>
      </c>
      <c r="E70" s="239">
        <v>26</v>
      </c>
      <c r="F70" s="27" t="s">
        <v>29</v>
      </c>
      <c r="G70" s="417">
        <v>51</v>
      </c>
      <c r="H70" s="29"/>
      <c r="I70" s="30"/>
      <c r="J70" s="84"/>
      <c r="K70" s="30">
        <v>20</v>
      </c>
      <c r="L70" s="30">
        <v>6</v>
      </c>
      <c r="M70" s="85">
        <v>3</v>
      </c>
      <c r="N70" s="29"/>
      <c r="O70" s="30"/>
      <c r="P70" s="84"/>
      <c r="Q70" s="241"/>
      <c r="R70" s="33"/>
      <c r="S70" s="131"/>
      <c r="T70" s="239">
        <v>3</v>
      </c>
    </row>
    <row r="71" spans="1:20" ht="38.25" x14ac:dyDescent="0.25">
      <c r="A71" s="29">
        <v>4</v>
      </c>
      <c r="B71" s="487" t="s">
        <v>77</v>
      </c>
      <c r="C71" s="399">
        <v>15</v>
      </c>
      <c r="D71" s="399">
        <v>0</v>
      </c>
      <c r="E71" s="239">
        <v>15</v>
      </c>
      <c r="F71" s="27" t="s">
        <v>17</v>
      </c>
      <c r="G71" s="417">
        <v>35</v>
      </c>
      <c r="H71" s="29"/>
      <c r="I71" s="30"/>
      <c r="J71" s="84"/>
      <c r="K71" s="30"/>
      <c r="L71" s="30"/>
      <c r="M71" s="85"/>
      <c r="N71" s="29">
        <v>15</v>
      </c>
      <c r="O71" s="30">
        <v>0</v>
      </c>
      <c r="P71" s="84">
        <v>2</v>
      </c>
      <c r="Q71" s="241"/>
      <c r="R71" s="33"/>
      <c r="S71" s="131"/>
      <c r="T71" s="239">
        <v>2</v>
      </c>
    </row>
    <row r="72" spans="1:20" ht="25.5" x14ac:dyDescent="0.25">
      <c r="A72" s="29">
        <v>5</v>
      </c>
      <c r="B72" s="487" t="s">
        <v>78</v>
      </c>
      <c r="C72" s="399">
        <v>15</v>
      </c>
      <c r="D72" s="399">
        <v>0</v>
      </c>
      <c r="E72" s="239">
        <v>15</v>
      </c>
      <c r="F72" s="27" t="s">
        <v>17</v>
      </c>
      <c r="G72" s="417">
        <v>35</v>
      </c>
      <c r="H72" s="29"/>
      <c r="I72" s="30"/>
      <c r="J72" s="84"/>
      <c r="K72" s="30"/>
      <c r="L72" s="30"/>
      <c r="M72" s="85"/>
      <c r="N72" s="29"/>
      <c r="O72" s="30"/>
      <c r="P72" s="84"/>
      <c r="Q72" s="241">
        <v>15</v>
      </c>
      <c r="R72" s="33">
        <v>0</v>
      </c>
      <c r="S72" s="131">
        <v>2</v>
      </c>
      <c r="T72" s="239">
        <v>2</v>
      </c>
    </row>
    <row r="73" spans="1:20" ht="25.5" x14ac:dyDescent="0.25">
      <c r="A73" s="29">
        <v>6</v>
      </c>
      <c r="B73" s="487" t="s">
        <v>79</v>
      </c>
      <c r="C73" s="399">
        <v>6</v>
      </c>
      <c r="D73" s="399">
        <v>18</v>
      </c>
      <c r="E73" s="239">
        <v>24</v>
      </c>
      <c r="F73" s="27" t="s">
        <v>17</v>
      </c>
      <c r="G73" s="417">
        <v>26</v>
      </c>
      <c r="H73" s="29"/>
      <c r="I73" s="30"/>
      <c r="J73" s="84"/>
      <c r="K73" s="30"/>
      <c r="L73" s="30"/>
      <c r="M73" s="85"/>
      <c r="N73" s="29"/>
      <c r="O73" s="30"/>
      <c r="P73" s="84"/>
      <c r="Q73" s="241">
        <v>6</v>
      </c>
      <c r="R73" s="33">
        <v>18</v>
      </c>
      <c r="S73" s="131">
        <v>2</v>
      </c>
      <c r="T73" s="239">
        <v>2</v>
      </c>
    </row>
    <row r="74" spans="1:20" ht="25.5" x14ac:dyDescent="0.25">
      <c r="A74" s="29">
        <v>7</v>
      </c>
      <c r="B74" s="487" t="s">
        <v>80</v>
      </c>
      <c r="C74" s="399">
        <v>6</v>
      </c>
      <c r="D74" s="399">
        <v>18</v>
      </c>
      <c r="E74" s="239">
        <v>24</v>
      </c>
      <c r="F74" s="27" t="s">
        <v>17</v>
      </c>
      <c r="G74" s="417">
        <v>26</v>
      </c>
      <c r="H74" s="29"/>
      <c r="I74" s="30"/>
      <c r="J74" s="84"/>
      <c r="K74" s="30"/>
      <c r="L74" s="30"/>
      <c r="M74" s="85"/>
      <c r="N74" s="29"/>
      <c r="O74" s="30"/>
      <c r="P74" s="84"/>
      <c r="Q74" s="241">
        <v>6</v>
      </c>
      <c r="R74" s="33">
        <v>18</v>
      </c>
      <c r="S74" s="131">
        <v>2</v>
      </c>
      <c r="T74" s="239">
        <v>2</v>
      </c>
    </row>
    <row r="75" spans="1:20" ht="25.5" x14ac:dyDescent="0.25">
      <c r="A75" s="29">
        <v>8</v>
      </c>
      <c r="B75" s="487" t="s">
        <v>81</v>
      </c>
      <c r="C75" s="399">
        <v>9</v>
      </c>
      <c r="D75" s="399">
        <v>0</v>
      </c>
      <c r="E75" s="239">
        <v>9</v>
      </c>
      <c r="F75" s="27" t="s">
        <v>17</v>
      </c>
      <c r="G75" s="417">
        <v>24</v>
      </c>
      <c r="H75" s="29"/>
      <c r="I75" s="30"/>
      <c r="J75" s="84"/>
      <c r="K75" s="30">
        <v>9</v>
      </c>
      <c r="L75" s="30">
        <v>0</v>
      </c>
      <c r="M75" s="85">
        <v>1</v>
      </c>
      <c r="N75" s="29"/>
      <c r="O75" s="30"/>
      <c r="P75" s="84"/>
      <c r="Q75" s="241"/>
      <c r="R75" s="33"/>
      <c r="S75" s="131"/>
      <c r="T75" s="239">
        <v>1</v>
      </c>
    </row>
    <row r="76" spans="1:20" ht="25.5" x14ac:dyDescent="0.25">
      <c r="A76" s="29">
        <v>9</v>
      </c>
      <c r="B76" s="487" t="s">
        <v>82</v>
      </c>
      <c r="C76" s="399">
        <v>3</v>
      </c>
      <c r="D76" s="399">
        <v>15</v>
      </c>
      <c r="E76" s="239">
        <v>18</v>
      </c>
      <c r="F76" s="27" t="s">
        <v>17</v>
      </c>
      <c r="G76" s="417">
        <v>35</v>
      </c>
      <c r="H76" s="29"/>
      <c r="I76" s="30"/>
      <c r="J76" s="84"/>
      <c r="K76" s="30"/>
      <c r="L76" s="30"/>
      <c r="M76" s="85"/>
      <c r="N76" s="29">
        <v>3</v>
      </c>
      <c r="O76" s="30">
        <v>15</v>
      </c>
      <c r="P76" s="84">
        <v>2</v>
      </c>
      <c r="Q76" s="241"/>
      <c r="R76" s="33"/>
      <c r="S76" s="131"/>
      <c r="T76" s="239">
        <v>2</v>
      </c>
    </row>
    <row r="77" spans="1:20" ht="25.5" x14ac:dyDescent="0.25">
      <c r="A77" s="29">
        <v>10</v>
      </c>
      <c r="B77" s="491" t="s">
        <v>83</v>
      </c>
      <c r="C77" s="412">
        <v>2</v>
      </c>
      <c r="D77" s="412">
        <v>12</v>
      </c>
      <c r="E77" s="413">
        <v>14</v>
      </c>
      <c r="F77" s="27" t="s">
        <v>17</v>
      </c>
      <c r="G77" s="418">
        <v>36</v>
      </c>
      <c r="H77" s="43"/>
      <c r="I77" s="44"/>
      <c r="J77" s="90"/>
      <c r="K77" s="44"/>
      <c r="L77" s="44"/>
      <c r="M77" s="91"/>
      <c r="N77" s="43">
        <v>2</v>
      </c>
      <c r="O77" s="44">
        <v>12</v>
      </c>
      <c r="P77" s="90">
        <v>2</v>
      </c>
      <c r="Q77" s="3"/>
      <c r="R77" s="47"/>
      <c r="S77" s="366"/>
      <c r="T77" s="239">
        <v>2</v>
      </c>
    </row>
    <row r="78" spans="1:20" x14ac:dyDescent="0.25">
      <c r="A78" s="29"/>
      <c r="B78" s="523" t="s">
        <v>102</v>
      </c>
      <c r="C78" s="412">
        <v>6</v>
      </c>
      <c r="D78" s="412">
        <v>12</v>
      </c>
      <c r="E78" s="413">
        <v>18</v>
      </c>
      <c r="F78" s="27" t="s">
        <v>17</v>
      </c>
      <c r="G78" s="418">
        <v>35</v>
      </c>
      <c r="H78" s="43"/>
      <c r="I78" s="44"/>
      <c r="J78" s="90"/>
      <c r="K78" s="44"/>
      <c r="L78" s="44"/>
      <c r="M78" s="91"/>
      <c r="N78" s="43"/>
      <c r="O78" s="44"/>
      <c r="P78" s="90"/>
      <c r="Q78" s="384">
        <v>6</v>
      </c>
      <c r="R78" s="47">
        <v>12</v>
      </c>
      <c r="S78" s="366">
        <v>2</v>
      </c>
      <c r="T78" s="239">
        <v>2</v>
      </c>
    </row>
    <row r="79" spans="1:20" ht="27" thickBot="1" x14ac:dyDescent="0.3">
      <c r="A79" s="29">
        <v>11</v>
      </c>
      <c r="B79" s="524" t="s">
        <v>84</v>
      </c>
      <c r="C79" s="412">
        <v>3</v>
      </c>
      <c r="D79" s="412">
        <v>12</v>
      </c>
      <c r="E79" s="413">
        <v>15</v>
      </c>
      <c r="F79" s="27" t="s">
        <v>17</v>
      </c>
      <c r="G79" s="418">
        <v>35</v>
      </c>
      <c r="H79" s="43"/>
      <c r="I79" s="44"/>
      <c r="J79" s="90"/>
      <c r="K79" s="44"/>
      <c r="L79" s="44"/>
      <c r="M79" s="91"/>
      <c r="N79" s="43"/>
      <c r="O79" s="44"/>
      <c r="P79" s="90"/>
      <c r="Q79" s="3">
        <v>3</v>
      </c>
      <c r="R79" s="47">
        <v>12</v>
      </c>
      <c r="S79" s="366">
        <v>2</v>
      </c>
      <c r="T79" s="239">
        <v>2</v>
      </c>
    </row>
    <row r="80" spans="1:20" ht="15.75" thickBot="1" x14ac:dyDescent="0.3">
      <c r="A80" s="367"/>
      <c r="B80" s="38"/>
      <c r="C80" s="25">
        <f>SUM(C68:C79)</f>
        <v>125</v>
      </c>
      <c r="D80" s="25">
        <f>SUM(D68:D79)</f>
        <v>105</v>
      </c>
      <c r="E80" s="26">
        <f>SUM(E68:E79)</f>
        <v>230</v>
      </c>
      <c r="F80" s="27"/>
      <c r="G80" s="368">
        <f>SUM(G68:G79)</f>
        <v>440</v>
      </c>
      <c r="H80" s="250"/>
      <c r="I80" s="251"/>
      <c r="J80" s="252"/>
      <c r="K80" s="251">
        <f t="shared" ref="K80:S80" si="11">SUM(K68:K79)</f>
        <v>49</v>
      </c>
      <c r="L80" s="251">
        <f t="shared" si="11"/>
        <v>12</v>
      </c>
      <c r="M80" s="253">
        <f t="shared" si="11"/>
        <v>7</v>
      </c>
      <c r="N80" s="250">
        <f t="shared" si="11"/>
        <v>40</v>
      </c>
      <c r="O80" s="251">
        <f t="shared" si="11"/>
        <v>33</v>
      </c>
      <c r="P80" s="252">
        <f t="shared" si="11"/>
        <v>9</v>
      </c>
      <c r="Q80" s="369">
        <f t="shared" si="11"/>
        <v>36</v>
      </c>
      <c r="R80" s="251">
        <f t="shared" si="11"/>
        <v>60</v>
      </c>
      <c r="S80" s="253">
        <f t="shared" si="11"/>
        <v>10</v>
      </c>
      <c r="T80" s="370">
        <f>SUM(T68:T79)</f>
        <v>26</v>
      </c>
    </row>
    <row r="81" spans="1:20" ht="15.75" thickBot="1" x14ac:dyDescent="0.3">
      <c r="A81" s="254"/>
      <c r="B81" s="255"/>
      <c r="C81" s="39"/>
      <c r="D81" s="39"/>
      <c r="E81" s="40"/>
      <c r="F81" s="371"/>
      <c r="G81" s="201"/>
      <c r="H81" s="258"/>
      <c r="I81" s="259"/>
      <c r="J81" s="259">
        <v>30</v>
      </c>
      <c r="K81" s="259"/>
      <c r="L81" s="259"/>
      <c r="M81" s="260">
        <v>30</v>
      </c>
      <c r="N81" s="258"/>
      <c r="O81" s="259"/>
      <c r="P81" s="259">
        <v>30</v>
      </c>
      <c r="Q81" s="259"/>
      <c r="R81" s="259"/>
      <c r="S81" s="260">
        <v>30</v>
      </c>
      <c r="T81" s="372">
        <v>120</v>
      </c>
    </row>
    <row r="82" spans="1:20" ht="15.75" thickBot="1" x14ac:dyDescent="0.3">
      <c r="A82" s="261"/>
      <c r="B82" s="220"/>
      <c r="C82" s="262">
        <v>0.52</v>
      </c>
      <c r="D82" s="262">
        <v>0.48</v>
      </c>
      <c r="E82" s="26"/>
      <c r="F82" s="263"/>
      <c r="G82" s="264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373"/>
      <c r="T82" s="266"/>
    </row>
    <row r="83" spans="1:20" ht="15.75" thickBot="1" x14ac:dyDescent="0.3">
      <c r="A83" s="374"/>
      <c r="B83" s="375"/>
      <c r="C83" s="267"/>
      <c r="D83" s="268"/>
      <c r="E83" s="268"/>
      <c r="F83" s="268"/>
      <c r="G83" s="268"/>
      <c r="H83" s="269"/>
      <c r="I83" s="376"/>
      <c r="J83" s="376"/>
      <c r="K83" s="376"/>
      <c r="L83" s="376"/>
      <c r="M83" s="377"/>
      <c r="N83" s="378"/>
      <c r="O83" s="376"/>
      <c r="P83" s="376"/>
      <c r="Q83" s="376"/>
      <c r="R83" s="376"/>
      <c r="S83" s="376"/>
      <c r="T83" s="379"/>
    </row>
    <row r="84" spans="1:20" ht="15.75" thickBot="1" x14ac:dyDescent="0.3">
      <c r="A84" s="270"/>
      <c r="B84" s="530" t="s">
        <v>86</v>
      </c>
      <c r="C84" s="530"/>
      <c r="D84" s="530"/>
      <c r="E84" s="530"/>
      <c r="F84" s="530"/>
      <c r="G84" s="530"/>
      <c r="H84" s="530"/>
      <c r="I84" s="271"/>
      <c r="J84" s="271"/>
      <c r="K84" s="271"/>
      <c r="L84" s="271"/>
      <c r="M84" s="272"/>
      <c r="N84" s="273"/>
      <c r="O84" s="274"/>
      <c r="P84" s="274"/>
      <c r="Q84" s="274"/>
      <c r="R84" s="274"/>
      <c r="S84" s="274"/>
      <c r="T84" s="432"/>
    </row>
    <row r="85" spans="1:20" ht="25.5" x14ac:dyDescent="0.25">
      <c r="A85" s="29">
        <v>1</v>
      </c>
      <c r="B85" s="523" t="s">
        <v>87</v>
      </c>
      <c r="C85" s="188">
        <v>15</v>
      </c>
      <c r="D85" s="188">
        <v>15</v>
      </c>
      <c r="E85" s="30">
        <v>30</v>
      </c>
      <c r="F85" s="27" t="s">
        <v>29</v>
      </c>
      <c r="G85" s="186">
        <v>70</v>
      </c>
      <c r="H85" s="29"/>
      <c r="I85" s="30"/>
      <c r="J85" s="275"/>
      <c r="K85" s="30">
        <v>15</v>
      </c>
      <c r="L85" s="30">
        <v>15</v>
      </c>
      <c r="M85" s="276">
        <v>4</v>
      </c>
      <c r="N85" s="29"/>
      <c r="O85" s="30"/>
      <c r="P85" s="275"/>
      <c r="Q85" s="29"/>
      <c r="R85" s="30"/>
      <c r="S85" s="277"/>
      <c r="T85" s="302">
        <v>4</v>
      </c>
    </row>
    <row r="86" spans="1:20" ht="38.25" x14ac:dyDescent="0.25">
      <c r="A86" s="29">
        <v>2</v>
      </c>
      <c r="B86" s="523" t="s">
        <v>88</v>
      </c>
      <c r="C86" s="188">
        <v>10</v>
      </c>
      <c r="D86" s="188">
        <v>0</v>
      </c>
      <c r="E86" s="30">
        <v>10</v>
      </c>
      <c r="F86" s="27" t="s">
        <v>17</v>
      </c>
      <c r="G86" s="186">
        <v>15</v>
      </c>
      <c r="H86" s="29"/>
      <c r="I86" s="30"/>
      <c r="J86" s="275"/>
      <c r="K86" s="30">
        <v>10</v>
      </c>
      <c r="L86" s="30">
        <v>0</v>
      </c>
      <c r="M86" s="276">
        <v>1</v>
      </c>
      <c r="N86" s="29"/>
      <c r="O86" s="30"/>
      <c r="P86" s="275"/>
      <c r="Q86" s="37"/>
      <c r="R86" s="30"/>
      <c r="S86" s="277"/>
      <c r="T86" s="30">
        <v>1</v>
      </c>
    </row>
    <row r="87" spans="1:20" x14ac:dyDescent="0.25">
      <c r="A87" s="29">
        <v>3</v>
      </c>
      <c r="B87" s="523" t="s">
        <v>89</v>
      </c>
      <c r="C87" s="188">
        <v>0</v>
      </c>
      <c r="D87" s="188">
        <v>25</v>
      </c>
      <c r="E87" s="30">
        <v>25</v>
      </c>
      <c r="F87" s="27" t="s">
        <v>17</v>
      </c>
      <c r="G87" s="186">
        <v>25</v>
      </c>
      <c r="H87" s="29"/>
      <c r="I87" s="30"/>
      <c r="J87" s="275"/>
      <c r="K87" s="30">
        <v>0</v>
      </c>
      <c r="L87" s="30">
        <v>25</v>
      </c>
      <c r="M87" s="276">
        <v>2</v>
      </c>
      <c r="N87" s="29"/>
      <c r="O87" s="30"/>
      <c r="P87" s="275"/>
      <c r="Q87" s="37"/>
      <c r="R87" s="30"/>
      <c r="S87" s="277"/>
      <c r="T87" s="30">
        <v>2</v>
      </c>
    </row>
    <row r="88" spans="1:20" ht="25.5" x14ac:dyDescent="0.25">
      <c r="A88" s="30">
        <v>4</v>
      </c>
      <c r="B88" s="523" t="s">
        <v>90</v>
      </c>
      <c r="C88" s="278">
        <v>15</v>
      </c>
      <c r="D88" s="188">
        <v>10</v>
      </c>
      <c r="E88" s="30">
        <v>25</v>
      </c>
      <c r="F88" s="27" t="s">
        <v>29</v>
      </c>
      <c r="G88" s="186">
        <v>50</v>
      </c>
      <c r="H88" s="29"/>
      <c r="I88" s="30"/>
      <c r="J88" s="275"/>
      <c r="K88" s="30"/>
      <c r="L88" s="30"/>
      <c r="M88" s="276"/>
      <c r="N88" s="29">
        <v>15</v>
      </c>
      <c r="O88" s="30">
        <v>10</v>
      </c>
      <c r="P88" s="275">
        <v>3</v>
      </c>
      <c r="Q88" s="37"/>
      <c r="R88" s="30"/>
      <c r="S88" s="277"/>
      <c r="T88" s="30">
        <v>3</v>
      </c>
    </row>
    <row r="89" spans="1:20" x14ac:dyDescent="0.25">
      <c r="A89" s="279">
        <v>5</v>
      </c>
      <c r="B89" s="523" t="s">
        <v>91</v>
      </c>
      <c r="C89" s="188">
        <v>15</v>
      </c>
      <c r="D89" s="188">
        <v>10</v>
      </c>
      <c r="E89" s="30">
        <v>25</v>
      </c>
      <c r="F89" s="27" t="s">
        <v>17</v>
      </c>
      <c r="G89" s="186">
        <v>50</v>
      </c>
      <c r="H89" s="29"/>
      <c r="I89" s="30"/>
      <c r="J89" s="275"/>
      <c r="K89" s="30"/>
      <c r="L89" s="30"/>
      <c r="M89" s="276"/>
      <c r="N89" s="29">
        <v>15</v>
      </c>
      <c r="O89" s="30">
        <v>10</v>
      </c>
      <c r="P89" s="275">
        <v>3</v>
      </c>
      <c r="Q89" s="37"/>
      <c r="R89" s="30"/>
      <c r="S89" s="277"/>
      <c r="T89" s="30">
        <v>3</v>
      </c>
    </row>
    <row r="90" spans="1:20" ht="25.5" x14ac:dyDescent="0.25">
      <c r="A90" s="29">
        <v>6</v>
      </c>
      <c r="B90" s="523" t="s">
        <v>92</v>
      </c>
      <c r="C90" s="188">
        <v>10</v>
      </c>
      <c r="D90" s="188">
        <v>0</v>
      </c>
      <c r="E90" s="30">
        <v>10</v>
      </c>
      <c r="F90" s="27" t="s">
        <v>17</v>
      </c>
      <c r="G90" s="186">
        <v>20</v>
      </c>
      <c r="H90" s="29"/>
      <c r="I90" s="30"/>
      <c r="J90" s="275"/>
      <c r="K90" s="30"/>
      <c r="L90" s="30"/>
      <c r="M90" s="276"/>
      <c r="N90" s="29"/>
      <c r="O90" s="30"/>
      <c r="P90" s="275"/>
      <c r="Q90" s="37">
        <v>10</v>
      </c>
      <c r="R90" s="30">
        <v>0</v>
      </c>
      <c r="S90" s="277">
        <v>1</v>
      </c>
      <c r="T90" s="30">
        <v>1</v>
      </c>
    </row>
    <row r="91" spans="1:20" ht="25.5" x14ac:dyDescent="0.25">
      <c r="A91" s="43">
        <v>7</v>
      </c>
      <c r="B91" s="523" t="s">
        <v>93</v>
      </c>
      <c r="C91" s="195">
        <v>10</v>
      </c>
      <c r="D91" s="195">
        <v>0</v>
      </c>
      <c r="E91" s="44">
        <v>10</v>
      </c>
      <c r="F91" s="27" t="s">
        <v>17</v>
      </c>
      <c r="G91" s="193">
        <v>40</v>
      </c>
      <c r="H91" s="43"/>
      <c r="I91" s="44"/>
      <c r="J91" s="280"/>
      <c r="K91" s="44"/>
      <c r="L91" s="44"/>
      <c r="M91" s="281"/>
      <c r="N91" s="43"/>
      <c r="O91" s="44"/>
      <c r="P91" s="280"/>
      <c r="Q91" s="226">
        <v>10</v>
      </c>
      <c r="R91" s="44">
        <v>0</v>
      </c>
      <c r="S91" s="282">
        <v>2</v>
      </c>
      <c r="T91" s="30">
        <v>2</v>
      </c>
    </row>
    <row r="92" spans="1:20" x14ac:dyDescent="0.25">
      <c r="A92" s="43">
        <v>8</v>
      </c>
      <c r="B92" s="523" t="s">
        <v>94</v>
      </c>
      <c r="C92" s="195">
        <v>15</v>
      </c>
      <c r="D92" s="195">
        <v>15</v>
      </c>
      <c r="E92" s="44">
        <v>30</v>
      </c>
      <c r="F92" s="27" t="s">
        <v>29</v>
      </c>
      <c r="G92" s="193">
        <v>50</v>
      </c>
      <c r="H92" s="43"/>
      <c r="I92" s="44"/>
      <c r="J92" s="280"/>
      <c r="K92" s="44"/>
      <c r="L92" s="44"/>
      <c r="M92" s="281"/>
      <c r="N92" s="43">
        <v>15</v>
      </c>
      <c r="O92" s="44">
        <v>15</v>
      </c>
      <c r="P92" s="280">
        <v>3</v>
      </c>
      <c r="Q92" s="226"/>
      <c r="R92" s="44"/>
      <c r="S92" s="282"/>
      <c r="T92" s="30">
        <v>3</v>
      </c>
    </row>
    <row r="93" spans="1:20" ht="25.5" x14ac:dyDescent="0.25">
      <c r="A93" s="43">
        <v>9</v>
      </c>
      <c r="B93" s="523" t="s">
        <v>95</v>
      </c>
      <c r="C93" s="195">
        <v>10</v>
      </c>
      <c r="D93" s="195">
        <v>0</v>
      </c>
      <c r="E93" s="44">
        <v>10</v>
      </c>
      <c r="F93" s="27" t="s">
        <v>17</v>
      </c>
      <c r="G93" s="193">
        <v>20</v>
      </c>
      <c r="H93" s="43"/>
      <c r="I93" s="44"/>
      <c r="J93" s="280"/>
      <c r="K93" s="44"/>
      <c r="L93" s="44"/>
      <c r="M93" s="281"/>
      <c r="N93" s="43"/>
      <c r="O93" s="44"/>
      <c r="P93" s="280"/>
      <c r="Q93" s="226">
        <v>10</v>
      </c>
      <c r="R93" s="44">
        <v>0</v>
      </c>
      <c r="S93" s="282">
        <v>1</v>
      </c>
      <c r="T93" s="30">
        <v>1</v>
      </c>
    </row>
    <row r="94" spans="1:20" x14ac:dyDescent="0.25">
      <c r="A94" s="43">
        <v>10</v>
      </c>
      <c r="B94" s="523" t="s">
        <v>96</v>
      </c>
      <c r="C94" s="195">
        <v>10</v>
      </c>
      <c r="D94" s="195">
        <v>20</v>
      </c>
      <c r="E94" s="44">
        <v>30</v>
      </c>
      <c r="F94" s="27" t="s">
        <v>29</v>
      </c>
      <c r="G94" s="193">
        <v>50</v>
      </c>
      <c r="H94" s="43"/>
      <c r="I94" s="44"/>
      <c r="J94" s="280"/>
      <c r="K94" s="44"/>
      <c r="L94" s="44"/>
      <c r="M94" s="281"/>
      <c r="N94" s="43"/>
      <c r="O94" s="44"/>
      <c r="P94" s="280"/>
      <c r="Q94" s="226">
        <v>10</v>
      </c>
      <c r="R94" s="44">
        <v>20</v>
      </c>
      <c r="S94" s="282">
        <v>3</v>
      </c>
      <c r="T94" s="30">
        <v>3</v>
      </c>
    </row>
    <row r="95" spans="1:20" x14ac:dyDescent="0.25">
      <c r="A95" s="43">
        <v>11</v>
      </c>
      <c r="B95" s="523" t="s">
        <v>97</v>
      </c>
      <c r="C95" s="195">
        <v>10</v>
      </c>
      <c r="D95" s="195">
        <v>0</v>
      </c>
      <c r="E95" s="44">
        <v>10</v>
      </c>
      <c r="F95" s="27" t="s">
        <v>17</v>
      </c>
      <c r="G95" s="193">
        <v>15</v>
      </c>
      <c r="H95" s="43"/>
      <c r="I95" s="44"/>
      <c r="J95" s="280"/>
      <c r="K95" s="44"/>
      <c r="L95" s="44"/>
      <c r="M95" s="281"/>
      <c r="N95" s="43"/>
      <c r="O95" s="44"/>
      <c r="P95" s="280"/>
      <c r="Q95" s="226">
        <v>10</v>
      </c>
      <c r="R95" s="44">
        <v>0</v>
      </c>
      <c r="S95" s="282">
        <v>1</v>
      </c>
      <c r="T95" s="30">
        <v>1</v>
      </c>
    </row>
    <row r="96" spans="1:20" ht="26.25" thickBot="1" x14ac:dyDescent="0.3">
      <c r="A96" s="43">
        <v>12</v>
      </c>
      <c r="B96" s="523" t="s">
        <v>98</v>
      </c>
      <c r="C96" s="195">
        <v>5</v>
      </c>
      <c r="D96" s="195">
        <v>10</v>
      </c>
      <c r="E96" s="44">
        <v>15</v>
      </c>
      <c r="F96" s="27" t="s">
        <v>17</v>
      </c>
      <c r="G96" s="193">
        <v>35</v>
      </c>
      <c r="H96" s="43"/>
      <c r="I96" s="44"/>
      <c r="J96" s="280"/>
      <c r="K96" s="44"/>
      <c r="L96" s="44"/>
      <c r="M96" s="281"/>
      <c r="N96" s="43"/>
      <c r="O96" s="44"/>
      <c r="P96" s="280"/>
      <c r="Q96" s="44">
        <v>5</v>
      </c>
      <c r="R96" s="44">
        <v>10</v>
      </c>
      <c r="S96" s="282">
        <v>2</v>
      </c>
      <c r="T96" s="243">
        <v>2</v>
      </c>
    </row>
    <row r="97" spans="1:20" ht="15.75" thickBot="1" x14ac:dyDescent="0.3">
      <c r="A97" s="30"/>
      <c r="B97" s="525"/>
      <c r="C97" s="251">
        <f>SUM(C85:C96)</f>
        <v>125</v>
      </c>
      <c r="D97" s="285">
        <f>SUM(D85:D96)</f>
        <v>105</v>
      </c>
      <c r="E97" s="251">
        <f>SUM(E85:E96)</f>
        <v>230</v>
      </c>
      <c r="F97" s="286"/>
      <c r="G97" s="285">
        <f>SUM(G85:G96)</f>
        <v>440</v>
      </c>
      <c r="H97" s="250"/>
      <c r="I97" s="251"/>
      <c r="J97" s="251"/>
      <c r="K97" s="251">
        <f t="shared" ref="K97:T97" si="12">SUM(K85:K96)</f>
        <v>25</v>
      </c>
      <c r="L97" s="251">
        <f t="shared" si="12"/>
        <v>40</v>
      </c>
      <c r="M97" s="251">
        <f t="shared" si="12"/>
        <v>7</v>
      </c>
      <c r="N97" s="251">
        <f t="shared" si="12"/>
        <v>45</v>
      </c>
      <c r="O97" s="251">
        <f t="shared" si="12"/>
        <v>35</v>
      </c>
      <c r="P97" s="251">
        <f t="shared" si="12"/>
        <v>9</v>
      </c>
      <c r="Q97" s="251">
        <f t="shared" si="12"/>
        <v>55</v>
      </c>
      <c r="R97" s="251">
        <f t="shared" si="12"/>
        <v>30</v>
      </c>
      <c r="S97" s="251">
        <f t="shared" si="12"/>
        <v>10</v>
      </c>
      <c r="T97" s="380">
        <f t="shared" si="12"/>
        <v>26</v>
      </c>
    </row>
    <row r="98" spans="1:20" ht="15.75" thickBot="1" x14ac:dyDescent="0.3">
      <c r="A98" s="305"/>
      <c r="B98" s="294"/>
      <c r="C98" s="288">
        <v>0.54</v>
      </c>
      <c r="D98" s="288">
        <v>0.46</v>
      </c>
      <c r="E98" s="227"/>
      <c r="F98" s="257"/>
      <c r="G98" s="289"/>
      <c r="H98" s="290"/>
      <c r="I98" s="291"/>
      <c r="J98" s="291">
        <v>30</v>
      </c>
      <c r="K98" s="291"/>
      <c r="L98" s="291"/>
      <c r="M98" s="291">
        <v>30</v>
      </c>
      <c r="N98" s="291"/>
      <c r="O98" s="291"/>
      <c r="P98" s="291">
        <v>30</v>
      </c>
      <c r="Q98" s="291"/>
      <c r="R98" s="291"/>
      <c r="S98" s="291">
        <v>30</v>
      </c>
      <c r="T98" s="369">
        <v>120</v>
      </c>
    </row>
    <row r="99" spans="1:20" ht="15.75" thickBot="1" x14ac:dyDescent="0.3">
      <c r="A99" s="381"/>
      <c r="B99" s="287"/>
      <c r="C99" s="295"/>
      <c r="D99" s="295"/>
      <c r="E99" s="296"/>
      <c r="F99" s="297"/>
      <c r="G99" s="298"/>
      <c r="H99" s="299"/>
      <c r="I99" s="300"/>
      <c r="J99" s="300"/>
      <c r="K99" s="300"/>
      <c r="L99" s="300"/>
      <c r="M99" s="301"/>
      <c r="N99" s="300"/>
      <c r="O99" s="300"/>
      <c r="P99" s="300"/>
      <c r="Q99" s="300"/>
      <c r="R99" s="300"/>
      <c r="S99" s="382"/>
      <c r="T99" s="383"/>
    </row>
    <row r="100" spans="1:20" ht="15.75" thickBot="1" x14ac:dyDescent="0.3">
      <c r="A100" s="305"/>
      <c r="B100" s="294"/>
      <c r="C100" s="425"/>
      <c r="D100" s="425"/>
      <c r="E100" s="426"/>
      <c r="F100" s="257"/>
      <c r="G100" s="426"/>
      <c r="H100" s="427"/>
      <c r="I100" s="428"/>
      <c r="J100" s="428"/>
      <c r="K100" s="428"/>
      <c r="L100" s="428"/>
      <c r="M100" s="428"/>
      <c r="N100" s="428"/>
      <c r="O100" s="428"/>
      <c r="P100" s="428"/>
      <c r="Q100" s="428"/>
      <c r="R100" s="428"/>
      <c r="S100" s="429"/>
      <c r="T100" s="370"/>
    </row>
    <row r="101" spans="1:20" ht="15.75" thickBot="1" x14ac:dyDescent="0.3">
      <c r="A101" s="307"/>
      <c r="B101" s="526" t="s">
        <v>130</v>
      </c>
      <c r="C101" s="308"/>
      <c r="D101" s="308"/>
      <c r="E101" s="308"/>
      <c r="F101" s="308"/>
      <c r="G101" s="308"/>
      <c r="H101" s="307"/>
      <c r="I101" s="308"/>
      <c r="J101" s="308"/>
      <c r="K101" s="308"/>
      <c r="L101" s="308"/>
      <c r="M101" s="309"/>
      <c r="N101" s="307"/>
      <c r="O101" s="308"/>
      <c r="P101" s="308"/>
      <c r="Q101" s="308"/>
      <c r="R101" s="308"/>
      <c r="S101" s="308"/>
      <c r="T101" s="433"/>
    </row>
    <row r="102" spans="1:20" ht="15.75" thickBot="1" x14ac:dyDescent="0.3">
      <c r="A102" s="198"/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</row>
    <row r="103" spans="1:20" x14ac:dyDescent="0.25">
      <c r="A103" s="531" t="s">
        <v>0</v>
      </c>
      <c r="B103" s="534" t="s">
        <v>1</v>
      </c>
      <c r="C103" s="537" t="s">
        <v>2</v>
      </c>
      <c r="D103" s="538"/>
      <c r="E103" s="538"/>
      <c r="F103" s="538"/>
      <c r="G103" s="539"/>
      <c r="H103" s="546" t="s">
        <v>127</v>
      </c>
      <c r="I103" s="547"/>
      <c r="J103" s="547"/>
      <c r="K103" s="547"/>
      <c r="L103" s="547"/>
      <c r="M103" s="548"/>
      <c r="N103" s="546" t="s">
        <v>128</v>
      </c>
      <c r="O103" s="547"/>
      <c r="P103" s="547"/>
      <c r="Q103" s="547"/>
      <c r="R103" s="547"/>
      <c r="S103" s="549"/>
      <c r="T103" s="55"/>
    </row>
    <row r="104" spans="1:20" x14ac:dyDescent="0.25">
      <c r="A104" s="532"/>
      <c r="B104" s="535"/>
      <c r="C104" s="540"/>
      <c r="D104" s="541"/>
      <c r="E104" s="541"/>
      <c r="F104" s="541"/>
      <c r="G104" s="542"/>
      <c r="H104" s="550" t="s">
        <v>3</v>
      </c>
      <c r="I104" s="551"/>
      <c r="J104" s="552"/>
      <c r="K104" s="556" t="s">
        <v>4</v>
      </c>
      <c r="L104" s="551"/>
      <c r="M104" s="557"/>
      <c r="N104" s="550" t="s">
        <v>5</v>
      </c>
      <c r="O104" s="551"/>
      <c r="P104" s="552"/>
      <c r="Q104" s="556" t="s">
        <v>6</v>
      </c>
      <c r="R104" s="551"/>
      <c r="S104" s="552"/>
      <c r="T104" s="55"/>
    </row>
    <row r="105" spans="1:20" x14ac:dyDescent="0.25">
      <c r="A105" s="532"/>
      <c r="B105" s="535"/>
      <c r="C105" s="543"/>
      <c r="D105" s="544"/>
      <c r="E105" s="544"/>
      <c r="F105" s="544"/>
      <c r="G105" s="545"/>
      <c r="H105" s="553"/>
      <c r="I105" s="554"/>
      <c r="J105" s="555"/>
      <c r="K105" s="558"/>
      <c r="L105" s="554"/>
      <c r="M105" s="559"/>
      <c r="N105" s="553"/>
      <c r="O105" s="554"/>
      <c r="P105" s="555"/>
      <c r="Q105" s="558"/>
      <c r="R105" s="554"/>
      <c r="S105" s="555"/>
      <c r="T105" s="431"/>
    </row>
    <row r="106" spans="1:20" ht="23.25" thickBot="1" x14ac:dyDescent="0.3">
      <c r="A106" s="533"/>
      <c r="B106" s="536"/>
      <c r="C106" s="5" t="s">
        <v>7</v>
      </c>
      <c r="D106" s="6" t="s">
        <v>8</v>
      </c>
      <c r="E106" s="7" t="s">
        <v>9</v>
      </c>
      <c r="F106" s="5" t="s">
        <v>10</v>
      </c>
      <c r="G106" s="8" t="s">
        <v>11</v>
      </c>
      <c r="H106" s="9" t="s">
        <v>12</v>
      </c>
      <c r="I106" s="10" t="s">
        <v>8</v>
      </c>
      <c r="J106" s="11" t="s">
        <v>13</v>
      </c>
      <c r="K106" s="10" t="s">
        <v>12</v>
      </c>
      <c r="L106" s="10" t="s">
        <v>8</v>
      </c>
      <c r="M106" s="12" t="s">
        <v>13</v>
      </c>
      <c r="N106" s="9" t="s">
        <v>12</v>
      </c>
      <c r="O106" s="10" t="s">
        <v>8</v>
      </c>
      <c r="P106" s="11" t="s">
        <v>13</v>
      </c>
      <c r="Q106" s="10" t="s">
        <v>12</v>
      </c>
      <c r="R106" s="10" t="s">
        <v>8</v>
      </c>
      <c r="S106" s="11" t="s">
        <v>13</v>
      </c>
      <c r="T106" s="11"/>
    </row>
    <row r="107" spans="1:20" x14ac:dyDescent="0.25">
      <c r="A107" s="29">
        <v>1</v>
      </c>
      <c r="B107" s="523" t="s">
        <v>111</v>
      </c>
      <c r="C107" s="188">
        <v>15</v>
      </c>
      <c r="D107" s="188">
        <v>15</v>
      </c>
      <c r="E107" s="30">
        <v>30</v>
      </c>
      <c r="F107" s="27" t="s">
        <v>29</v>
      </c>
      <c r="G107" s="186">
        <v>45</v>
      </c>
      <c r="H107" s="29"/>
      <c r="I107" s="30"/>
      <c r="J107" s="275"/>
      <c r="K107" s="30">
        <v>15</v>
      </c>
      <c r="L107" s="30">
        <v>15</v>
      </c>
      <c r="M107" s="276">
        <v>3</v>
      </c>
      <c r="N107" s="29"/>
      <c r="O107" s="30"/>
      <c r="P107" s="275"/>
      <c r="Q107" s="29"/>
      <c r="R107" s="30"/>
      <c r="S107" s="277"/>
      <c r="T107" s="302">
        <v>3</v>
      </c>
    </row>
    <row r="108" spans="1:20" ht="25.5" x14ac:dyDescent="0.25">
      <c r="A108" s="29">
        <v>2</v>
      </c>
      <c r="B108" s="523" t="s">
        <v>122</v>
      </c>
      <c r="C108" s="188">
        <v>15</v>
      </c>
      <c r="D108" s="188">
        <v>25</v>
      </c>
      <c r="E108" s="30">
        <v>40</v>
      </c>
      <c r="F108" s="27" t="s">
        <v>29</v>
      </c>
      <c r="G108" s="186">
        <v>60</v>
      </c>
      <c r="H108" s="29"/>
      <c r="I108" s="30"/>
      <c r="J108" s="275"/>
      <c r="K108" s="30"/>
      <c r="L108" s="30"/>
      <c r="M108" s="276"/>
      <c r="N108" s="29">
        <v>15</v>
      </c>
      <c r="O108" s="30">
        <v>25</v>
      </c>
      <c r="P108" s="275">
        <v>4</v>
      </c>
      <c r="Q108" s="37"/>
      <c r="R108" s="30"/>
      <c r="S108" s="277"/>
      <c r="T108" s="30">
        <v>4</v>
      </c>
    </row>
    <row r="109" spans="1:20" ht="25.5" x14ac:dyDescent="0.25">
      <c r="A109" s="29">
        <v>3</v>
      </c>
      <c r="B109" s="523" t="s">
        <v>112</v>
      </c>
      <c r="C109" s="188">
        <v>15</v>
      </c>
      <c r="D109" s="188">
        <v>0</v>
      </c>
      <c r="E109" s="30">
        <v>15</v>
      </c>
      <c r="F109" s="27" t="s">
        <v>17</v>
      </c>
      <c r="G109" s="186">
        <v>35</v>
      </c>
      <c r="H109" s="29"/>
      <c r="I109" s="30"/>
      <c r="J109" s="275"/>
      <c r="K109" s="30">
        <v>15</v>
      </c>
      <c r="L109" s="30">
        <v>0</v>
      </c>
      <c r="M109" s="276">
        <v>2</v>
      </c>
      <c r="N109" s="29"/>
      <c r="O109" s="30"/>
      <c r="P109" s="275"/>
      <c r="Q109" s="37"/>
      <c r="R109" s="30"/>
      <c r="S109" s="277"/>
      <c r="T109" s="30">
        <v>2</v>
      </c>
    </row>
    <row r="110" spans="1:20" ht="38.25" x14ac:dyDescent="0.25">
      <c r="A110" s="29">
        <v>4</v>
      </c>
      <c r="B110" s="523" t="s">
        <v>113</v>
      </c>
      <c r="C110" s="188">
        <v>15</v>
      </c>
      <c r="D110" s="188">
        <v>0</v>
      </c>
      <c r="E110" s="30">
        <v>15</v>
      </c>
      <c r="F110" s="27" t="s">
        <v>17</v>
      </c>
      <c r="G110" s="186">
        <v>35</v>
      </c>
      <c r="H110" s="29"/>
      <c r="I110" s="30"/>
      <c r="J110" s="275"/>
      <c r="K110" s="30"/>
      <c r="L110" s="30"/>
      <c r="M110" s="276"/>
      <c r="N110" s="29">
        <v>15</v>
      </c>
      <c r="O110" s="30">
        <v>0</v>
      </c>
      <c r="P110" s="275">
        <v>2</v>
      </c>
      <c r="Q110" s="37"/>
      <c r="R110" s="30"/>
      <c r="S110" s="277"/>
      <c r="T110" s="30">
        <v>2</v>
      </c>
    </row>
    <row r="111" spans="1:20" ht="25.5" x14ac:dyDescent="0.25">
      <c r="A111" s="29">
        <v>5</v>
      </c>
      <c r="B111" s="523" t="s">
        <v>114</v>
      </c>
      <c r="C111" s="188">
        <v>9</v>
      </c>
      <c r="D111" s="188">
        <v>0</v>
      </c>
      <c r="E111" s="30">
        <v>9</v>
      </c>
      <c r="F111" s="27" t="s">
        <v>17</v>
      </c>
      <c r="G111" s="186">
        <v>16</v>
      </c>
      <c r="H111" s="29"/>
      <c r="I111" s="30"/>
      <c r="J111" s="275"/>
      <c r="K111" s="30">
        <v>9</v>
      </c>
      <c r="L111" s="30">
        <v>0</v>
      </c>
      <c r="M111" s="276">
        <v>1</v>
      </c>
      <c r="N111" s="30"/>
      <c r="O111" s="303"/>
      <c r="P111" s="277"/>
      <c r="Q111" s="30"/>
      <c r="R111" s="303"/>
      <c r="S111" s="277"/>
      <c r="T111" s="30">
        <v>1</v>
      </c>
    </row>
    <row r="112" spans="1:20" ht="76.5" x14ac:dyDescent="0.25">
      <c r="A112" s="29">
        <v>6</v>
      </c>
      <c r="B112" s="523" t="s">
        <v>115</v>
      </c>
      <c r="C112" s="188">
        <v>5</v>
      </c>
      <c r="D112" s="188">
        <v>25</v>
      </c>
      <c r="E112" s="30">
        <v>30</v>
      </c>
      <c r="F112" s="27" t="s">
        <v>29</v>
      </c>
      <c r="G112" s="186">
        <v>45</v>
      </c>
      <c r="H112" s="29"/>
      <c r="I112" s="30"/>
      <c r="J112" s="275"/>
      <c r="K112" s="30"/>
      <c r="L112" s="30"/>
      <c r="M112" s="276"/>
      <c r="N112" s="29"/>
      <c r="O112" s="30"/>
      <c r="P112" s="275"/>
      <c r="Q112" s="37">
        <v>5</v>
      </c>
      <c r="R112" s="30">
        <v>25</v>
      </c>
      <c r="S112" s="277">
        <v>3</v>
      </c>
      <c r="T112" s="30">
        <v>3</v>
      </c>
    </row>
    <row r="113" spans="1:20" ht="76.5" x14ac:dyDescent="0.25">
      <c r="A113" s="29">
        <v>7</v>
      </c>
      <c r="B113" s="523" t="s">
        <v>129</v>
      </c>
      <c r="C113" s="188">
        <v>10</v>
      </c>
      <c r="D113" s="188">
        <v>15</v>
      </c>
      <c r="E113" s="30">
        <v>25</v>
      </c>
      <c r="F113" s="27" t="s">
        <v>17</v>
      </c>
      <c r="G113" s="186">
        <v>50</v>
      </c>
      <c r="H113" s="29"/>
      <c r="I113" s="30"/>
      <c r="J113" s="275"/>
      <c r="K113" s="30"/>
      <c r="L113" s="30"/>
      <c r="M113" s="276"/>
      <c r="N113" s="37"/>
      <c r="O113" s="30"/>
      <c r="P113" s="275"/>
      <c r="Q113" s="37">
        <v>10</v>
      </c>
      <c r="R113" s="30">
        <v>15</v>
      </c>
      <c r="S113" s="277">
        <v>3</v>
      </c>
      <c r="T113" s="30">
        <v>3</v>
      </c>
    </row>
    <row r="114" spans="1:20" ht="25.5" x14ac:dyDescent="0.25">
      <c r="A114" s="43">
        <v>8</v>
      </c>
      <c r="B114" s="523" t="s">
        <v>117</v>
      </c>
      <c r="C114" s="195">
        <v>9</v>
      </c>
      <c r="D114" s="195">
        <v>0</v>
      </c>
      <c r="E114" s="44">
        <v>9</v>
      </c>
      <c r="F114" s="27" t="s">
        <v>17</v>
      </c>
      <c r="G114" s="193">
        <v>16</v>
      </c>
      <c r="H114" s="43"/>
      <c r="I114" s="44"/>
      <c r="J114" s="280"/>
      <c r="K114" s="44"/>
      <c r="L114" s="44"/>
      <c r="M114" s="281"/>
      <c r="N114" s="43">
        <v>9</v>
      </c>
      <c r="O114" s="44">
        <v>0</v>
      </c>
      <c r="P114" s="280">
        <v>1</v>
      </c>
      <c r="Q114" s="43"/>
      <c r="R114" s="44"/>
      <c r="S114" s="280"/>
      <c r="T114" s="30">
        <v>1</v>
      </c>
    </row>
    <row r="115" spans="1:20" ht="38.25" x14ac:dyDescent="0.25">
      <c r="A115" s="43">
        <v>9</v>
      </c>
      <c r="B115" s="523" t="s">
        <v>123</v>
      </c>
      <c r="C115" s="195">
        <v>6</v>
      </c>
      <c r="D115" s="195">
        <v>9</v>
      </c>
      <c r="E115" s="44">
        <v>15</v>
      </c>
      <c r="F115" s="27" t="s">
        <v>17</v>
      </c>
      <c r="G115" s="193">
        <v>35</v>
      </c>
      <c r="H115" s="43"/>
      <c r="I115" s="44"/>
      <c r="J115" s="280"/>
      <c r="K115" s="44"/>
      <c r="L115" s="44"/>
      <c r="M115" s="281"/>
      <c r="N115" s="43"/>
      <c r="O115" s="44"/>
      <c r="P115" s="280"/>
      <c r="Q115" s="226">
        <v>6</v>
      </c>
      <c r="R115" s="44">
        <v>9</v>
      </c>
      <c r="S115" s="282">
        <v>2</v>
      </c>
      <c r="T115" s="30">
        <v>2</v>
      </c>
    </row>
    <row r="116" spans="1:20" ht="38.25" x14ac:dyDescent="0.25">
      <c r="A116" s="43">
        <v>10</v>
      </c>
      <c r="B116" s="523" t="s">
        <v>118</v>
      </c>
      <c r="C116" s="195">
        <v>15</v>
      </c>
      <c r="D116" s="195">
        <v>0</v>
      </c>
      <c r="E116" s="44">
        <v>15</v>
      </c>
      <c r="F116" s="27" t="s">
        <v>17</v>
      </c>
      <c r="G116" s="193">
        <v>35</v>
      </c>
      <c r="H116" s="43"/>
      <c r="I116" s="44"/>
      <c r="J116" s="280"/>
      <c r="K116" s="44"/>
      <c r="L116" s="44"/>
      <c r="M116" s="282"/>
      <c r="N116" s="43"/>
      <c r="O116" s="44"/>
      <c r="P116" s="280"/>
      <c r="Q116" s="226">
        <v>15</v>
      </c>
      <c r="R116" s="44">
        <v>0</v>
      </c>
      <c r="S116" s="282">
        <v>2</v>
      </c>
      <c r="T116" s="30">
        <v>2</v>
      </c>
    </row>
    <row r="117" spans="1:20" ht="38.25" x14ac:dyDescent="0.25">
      <c r="A117" s="43">
        <v>11</v>
      </c>
      <c r="B117" s="523" t="s">
        <v>124</v>
      </c>
      <c r="C117" s="195">
        <v>3</v>
      </c>
      <c r="D117" s="195">
        <v>15</v>
      </c>
      <c r="E117" s="44">
        <v>18</v>
      </c>
      <c r="F117" s="27" t="s">
        <v>17</v>
      </c>
      <c r="G117" s="193">
        <v>32</v>
      </c>
      <c r="H117" s="43"/>
      <c r="I117" s="44"/>
      <c r="J117" s="280"/>
      <c r="K117" s="44"/>
      <c r="L117" s="44"/>
      <c r="M117" s="282"/>
      <c r="N117" s="43">
        <v>3</v>
      </c>
      <c r="O117" s="44">
        <v>15</v>
      </c>
      <c r="P117" s="280">
        <v>2</v>
      </c>
      <c r="Q117" s="226"/>
      <c r="R117" s="44"/>
      <c r="S117" s="282"/>
      <c r="T117" s="30">
        <v>2</v>
      </c>
    </row>
    <row r="118" spans="1:20" ht="26.25" thickBot="1" x14ac:dyDescent="0.3">
      <c r="A118" s="43">
        <v>12</v>
      </c>
      <c r="B118" s="523" t="s">
        <v>119</v>
      </c>
      <c r="C118" s="195">
        <v>9</v>
      </c>
      <c r="D118" s="195">
        <v>0</v>
      </c>
      <c r="E118" s="44">
        <v>9</v>
      </c>
      <c r="F118" s="27" t="s">
        <v>17</v>
      </c>
      <c r="G118" s="193">
        <v>16</v>
      </c>
      <c r="H118" s="43"/>
      <c r="I118" s="44"/>
      <c r="J118" s="280"/>
      <c r="K118" s="44">
        <v>9</v>
      </c>
      <c r="L118" s="44">
        <v>0</v>
      </c>
      <c r="M118" s="282">
        <v>1</v>
      </c>
      <c r="N118" s="43"/>
      <c r="O118" s="44"/>
      <c r="P118" s="280"/>
      <c r="Q118" s="393"/>
      <c r="R118" s="44"/>
      <c r="S118" s="282"/>
      <c r="T118" s="30">
        <v>1</v>
      </c>
    </row>
    <row r="119" spans="1:20" x14ac:dyDescent="0.25">
      <c r="A119" s="462"/>
      <c r="B119" s="463" t="s">
        <v>99</v>
      </c>
      <c r="C119" s="464">
        <f>SUM(C107:C118)</f>
        <v>126</v>
      </c>
      <c r="D119" s="465">
        <f>SUM(D107:D118)</f>
        <v>104</v>
      </c>
      <c r="E119" s="464">
        <f>SUM(E107:E118)</f>
        <v>230</v>
      </c>
      <c r="F119" s="466"/>
      <c r="G119" s="465">
        <f t="shared" ref="G119:T119" si="13">SUM(G107:G118)</f>
        <v>420</v>
      </c>
      <c r="H119" s="467">
        <f t="shared" si="13"/>
        <v>0</v>
      </c>
      <c r="I119" s="464">
        <f t="shared" si="13"/>
        <v>0</v>
      </c>
      <c r="J119" s="464">
        <f t="shared" si="13"/>
        <v>0</v>
      </c>
      <c r="K119" s="464">
        <f t="shared" si="13"/>
        <v>48</v>
      </c>
      <c r="L119" s="464">
        <f t="shared" si="13"/>
        <v>15</v>
      </c>
      <c r="M119" s="464">
        <f t="shared" si="13"/>
        <v>7</v>
      </c>
      <c r="N119" s="464">
        <f t="shared" si="13"/>
        <v>42</v>
      </c>
      <c r="O119" s="464">
        <f t="shared" si="13"/>
        <v>40</v>
      </c>
      <c r="P119" s="464">
        <f t="shared" si="13"/>
        <v>9</v>
      </c>
      <c r="Q119" s="464">
        <f t="shared" si="13"/>
        <v>36</v>
      </c>
      <c r="R119" s="464">
        <f t="shared" si="13"/>
        <v>49</v>
      </c>
      <c r="S119" s="465">
        <f t="shared" si="13"/>
        <v>10</v>
      </c>
      <c r="T119" s="479">
        <f t="shared" si="13"/>
        <v>26</v>
      </c>
    </row>
    <row r="120" spans="1:20" x14ac:dyDescent="0.25">
      <c r="A120" s="453"/>
      <c r="B120" s="453" t="s">
        <v>85</v>
      </c>
      <c r="C120" s="262">
        <v>0.55000000000000004</v>
      </c>
      <c r="D120" s="262">
        <v>0.45</v>
      </c>
      <c r="E120" s="26"/>
      <c r="F120" s="480"/>
      <c r="G120" s="26"/>
      <c r="H120" s="403"/>
      <c r="I120" s="403"/>
      <c r="J120" s="403">
        <v>30</v>
      </c>
      <c r="K120" s="403"/>
      <c r="L120" s="403"/>
      <c r="M120" s="403">
        <v>30</v>
      </c>
      <c r="N120" s="403"/>
      <c r="O120" s="403"/>
      <c r="P120" s="403">
        <v>30</v>
      </c>
      <c r="Q120" s="403"/>
      <c r="R120" s="403"/>
      <c r="S120" s="403">
        <v>30</v>
      </c>
      <c r="T120" s="403">
        <v>120</v>
      </c>
    </row>
  </sheetData>
  <mergeCells count="24">
    <mergeCell ref="A1:T1"/>
    <mergeCell ref="A103:A106"/>
    <mergeCell ref="B103:B106"/>
    <mergeCell ref="C103:G105"/>
    <mergeCell ref="H103:M103"/>
    <mergeCell ref="N103:S103"/>
    <mergeCell ref="H104:J105"/>
    <mergeCell ref="K104:M105"/>
    <mergeCell ref="N104:P105"/>
    <mergeCell ref="Q104:S105"/>
    <mergeCell ref="B24:G24"/>
    <mergeCell ref="B37:G37"/>
    <mergeCell ref="B84:H84"/>
    <mergeCell ref="A2:S2"/>
    <mergeCell ref="A3:S3"/>
    <mergeCell ref="A4:A7"/>
    <mergeCell ref="B4:B7"/>
    <mergeCell ref="C4:G6"/>
    <mergeCell ref="H4:M4"/>
    <mergeCell ref="N4:S4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stacjonarne</vt:lpstr>
      <vt:lpstr>niestacjonarne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2024-04-25T07:28:20Z</dcterms:modified>
</cp:coreProperties>
</file>