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tacjonarne" sheetId="1" r:id="rId1"/>
    <sheet name="niestacjonarne" sheetId="2" r:id="rId2"/>
  </sheets>
  <definedNames/>
  <calcPr fullCalcOnLoad="1"/>
</workbook>
</file>

<file path=xl/sharedStrings.xml><?xml version="1.0" encoding="utf-8"?>
<sst xmlns="http://schemas.openxmlformats.org/spreadsheetml/2006/main" count="406" uniqueCount="129">
  <si>
    <t xml:space="preserve">Ramowy program studiów II stopnia STACJONARNYCH </t>
  </si>
  <si>
    <t>Lp.</t>
  </si>
  <si>
    <t>Nazwa przedmiotu</t>
  </si>
  <si>
    <t>Ogółem godzin:</t>
  </si>
  <si>
    <r>
      <t xml:space="preserve">Sem. </t>
    </r>
    <r>
      <rPr>
        <b/>
        <sz val="8"/>
        <rFont val="Calibri"/>
        <family val="2"/>
      </rPr>
      <t>1</t>
    </r>
  </si>
  <si>
    <r>
      <t xml:space="preserve">Sem. </t>
    </r>
    <r>
      <rPr>
        <b/>
        <sz val="8"/>
        <rFont val="Calibri"/>
        <family val="2"/>
      </rPr>
      <t>2</t>
    </r>
  </si>
  <si>
    <r>
      <t>Sem</t>
    </r>
    <r>
      <rPr>
        <b/>
        <sz val="8"/>
        <rFont val="Calibri"/>
        <family val="2"/>
      </rPr>
      <t>. 3</t>
    </r>
  </si>
  <si>
    <r>
      <t>Sem</t>
    </r>
    <r>
      <rPr>
        <b/>
        <sz val="8"/>
        <rFont val="Calibri"/>
        <family val="2"/>
      </rPr>
      <t>. 4</t>
    </r>
  </si>
  <si>
    <t>w</t>
  </si>
  <si>
    <t>ćw.</t>
  </si>
  <si>
    <t>Ogół</t>
  </si>
  <si>
    <t>Forma zali.</t>
  </si>
  <si>
    <t>Praca własna</t>
  </si>
  <si>
    <t>W</t>
  </si>
  <si>
    <t>pkt</t>
  </si>
  <si>
    <t>suma punktów ECT</t>
  </si>
  <si>
    <t>Przygotowanie merytoryczne do nauczania pierwszego przedmiotu - przedmioty kierunkowe - grupa A1</t>
  </si>
  <si>
    <t>Nowoczesne formy gimnastyki</t>
  </si>
  <si>
    <t>Zo</t>
  </si>
  <si>
    <t>Gry zespołowe z innych kręgów kulturowych</t>
  </si>
  <si>
    <t>Adaptowana aktywność ruchowa</t>
  </si>
  <si>
    <t>Wytrzymałościowe formy aktywności ruchowej</t>
  </si>
  <si>
    <t>Alternatywne formy zajęć w wodzie</t>
  </si>
  <si>
    <t>Gry rekreacyjne z innych kręgów kulturowych</t>
  </si>
  <si>
    <t>Trening funkcjonalny</t>
  </si>
  <si>
    <t xml:space="preserve">Siłowe formy aktywności ruchowej </t>
  </si>
  <si>
    <t>Techiniki relaksacyjne</t>
  </si>
  <si>
    <t>Turystyka aktywna</t>
  </si>
  <si>
    <t>Aktywność ruchowa seniorów</t>
  </si>
  <si>
    <t xml:space="preserve">Specajlizacja instruktorska </t>
  </si>
  <si>
    <t>E</t>
  </si>
  <si>
    <t>Razem:</t>
  </si>
  <si>
    <t>%W/Ć</t>
  </si>
  <si>
    <t>Przygotowanie merytoryczne do nauczania pierwszego przedmiotu - przedmioty podstawowe  - grupa A1</t>
  </si>
  <si>
    <t>Programowanie i kontrola wysiłku fizycznego</t>
  </si>
  <si>
    <t>Anatomia praktyczna</t>
  </si>
  <si>
    <t>Biomechanika ruchów człowieka</t>
  </si>
  <si>
    <t xml:space="preserve">Podstawy neurokognitywistyki </t>
  </si>
  <si>
    <t>Higiena aktywności ruchowej</t>
  </si>
  <si>
    <t>Organizacja i zarządzanie instytucją edukacyjną</t>
  </si>
  <si>
    <t>Ekologia człowieka  i ochrona środowiska</t>
  </si>
  <si>
    <t xml:space="preserve">  </t>
  </si>
  <si>
    <t>Środowisko a organizm człowieka</t>
  </si>
  <si>
    <t>Socjomotoryka</t>
  </si>
  <si>
    <t>Przygotowanie psychologiczno - pedagogiczne i dydaktyczne ( grupa B i C)</t>
  </si>
  <si>
    <t>Psychologia aktywności fizycznej</t>
  </si>
  <si>
    <t>Pedagogika kultury fizycznej</t>
  </si>
  <si>
    <t>Pedeutologia</t>
  </si>
  <si>
    <t xml:space="preserve">Dydaktyka </t>
  </si>
  <si>
    <t xml:space="preserve"> Przygotowanie dydaktyczne do nauczania pierwszego przedmiotu (grupa D)</t>
  </si>
  <si>
    <t>Dydaktyka wychowania fizycznego</t>
  </si>
  <si>
    <t>Metodyka wychowania fizycznego w szkole ponadpodstawowej,</t>
  </si>
  <si>
    <t xml:space="preserve">Edukacja zdrowotna ucznia w szkole ponadpodstawowej </t>
  </si>
  <si>
    <t>Metodyka wf w szole policelanej i szkole wyższej</t>
  </si>
  <si>
    <t>Nadzór pedagogiczny w pracy nauczyciela wf w szkole ponad podstawowej</t>
  </si>
  <si>
    <t>Moduł pracy dyplomowej + język obcy</t>
  </si>
  <si>
    <t>Metodologia badań naukowych</t>
  </si>
  <si>
    <t>Statystyka w pracy naukowej</t>
  </si>
  <si>
    <t>Seminarium magisterskie i ocena pracy magisterskie</t>
  </si>
  <si>
    <t>Z/Zo</t>
  </si>
  <si>
    <t>[100]</t>
  </si>
  <si>
    <t>Obrona pracy magisterskiej</t>
  </si>
  <si>
    <t>[150]</t>
  </si>
  <si>
    <t>Język obcy - do wyboru</t>
  </si>
  <si>
    <t>razem</t>
  </si>
  <si>
    <t>razem bez specjal. I praktyk</t>
  </si>
  <si>
    <t>% razem bez specj. I praktyk</t>
  </si>
  <si>
    <t>Praktyki</t>
  </si>
  <si>
    <t xml:space="preserve">            </t>
  </si>
  <si>
    <t>Praktyka w szkole ponadpodstawowej (B.3. i D.2.)</t>
  </si>
  <si>
    <t xml:space="preserve">Praktyka specjalistyczna </t>
  </si>
  <si>
    <t>SUMA PRAKTYKI:</t>
  </si>
  <si>
    <t xml:space="preserve"> Specjalności do wyboru (jedna do wyboru) (grupa zajęć A.2. + E)</t>
  </si>
  <si>
    <t xml:space="preserve">              </t>
  </si>
  <si>
    <t>Gerokinezjologia</t>
  </si>
  <si>
    <t>Andragogika</t>
  </si>
  <si>
    <t xml:space="preserve">Psychologia starzenia </t>
  </si>
  <si>
    <t>Fizjologia starzenia</t>
  </si>
  <si>
    <t>Dydaktyka i metodyka ćw. ruchowych osób starszych</t>
  </si>
  <si>
    <t>Higiena - pielęgnacja  osób starszych</t>
  </si>
  <si>
    <t>Trening zdrowotny  seniorów</t>
  </si>
  <si>
    <t>Gimnastyka lecznicza dla seniorów</t>
  </si>
  <si>
    <t xml:space="preserve">Profilaktyka i eliminacja stresu </t>
  </si>
  <si>
    <t xml:space="preserve">Ćwiczenia relaksacyjne dla seniorów </t>
  </si>
  <si>
    <t>Aktywność ruchowa  dla seniorów przy muzyce</t>
  </si>
  <si>
    <t>Podstawy treningu pamięci</t>
  </si>
  <si>
    <t>% wykłady do ćwiczeń</t>
  </si>
  <si>
    <t>Zarządzanie w oświacie</t>
  </si>
  <si>
    <t xml:space="preserve"> Podstawy zarządzania placówką oświaty</t>
  </si>
  <si>
    <t xml:space="preserve"> Prawne aspekty zarządzania placówką oświaty</t>
  </si>
  <si>
    <t xml:space="preserve"> Trening menedżerski</t>
  </si>
  <si>
    <t>Zarządzanie zasobami ludzkimi</t>
  </si>
  <si>
    <t>Psychologia zarządzania</t>
  </si>
  <si>
    <t>Zarządzanie finansami w oświacie</t>
  </si>
  <si>
    <t>Zarządzanie jakością w oświacie</t>
  </si>
  <si>
    <t>Podstawy marketingu</t>
  </si>
  <si>
    <t>Systemy informatyczne w oświacie</t>
  </si>
  <si>
    <t>Zarządzanie projektami </t>
  </si>
  <si>
    <t>Balance work - life</t>
  </si>
  <si>
    <t>Trening zdrowotny i relaksacja</t>
  </si>
  <si>
    <t xml:space="preserve">Edukacja i rehabilitacja osób z niepełnosprawnością intelektualną </t>
  </si>
  <si>
    <t>Pedagogika  specjalna</t>
  </si>
  <si>
    <t xml:space="preserve">Elementy psychologii klinicznej i psychopatologii </t>
  </si>
  <si>
    <t>Metodyka pracy rehabilitacyjno - wychowawczej  z osobami z niepełnosprawnością  intelektualną</t>
  </si>
  <si>
    <t xml:space="preserve">Prawne aspekty funkcjonowania osóby z NI </t>
  </si>
  <si>
    <t>Metodyka wychowania fizycznego osób z niepełnosprawnością intelektualną</t>
  </si>
  <si>
    <t xml:space="preserve">Podstawy logorytmiki </t>
  </si>
  <si>
    <t xml:space="preserve"> Ruchowe środki w terapii  osób z NI</t>
  </si>
  <si>
    <t>Dydaktyka wf z osób z NI</t>
  </si>
  <si>
    <t>Kulturowe i społeczne aspekty NI</t>
  </si>
  <si>
    <t xml:space="preserve">Razem = </t>
  </si>
  <si>
    <t xml:space="preserve"> </t>
  </si>
  <si>
    <t>łacznie</t>
  </si>
  <si>
    <t>% W/ćw</t>
  </si>
  <si>
    <t>Żywienie osób starszych</t>
  </si>
  <si>
    <t xml:space="preserve">Ramowy program studiów II stopnia NIESTACJONARNYCH </t>
  </si>
  <si>
    <t>suma punktów ECTS</t>
  </si>
  <si>
    <t>Przygotowanie psychologiczno - pedagogiczne i dydaktyczne ( grupa B)</t>
  </si>
  <si>
    <t xml:space="preserve"> Specjalności do wyboru (jedna do wyboru) (A.2. + E)</t>
  </si>
  <si>
    <t>Psychologia starzenia się</t>
  </si>
  <si>
    <t>Fizjologia starzenia się</t>
  </si>
  <si>
    <t>Edukacja i rehabilitacja osób z niepełnosprawnością intelektualną - oligofrenopedagogika</t>
  </si>
  <si>
    <t>Żywienie i suplementacja w aktywności fizycznej</t>
  </si>
  <si>
    <r>
      <t>I</t>
    </r>
    <r>
      <rPr>
        <sz val="8"/>
        <rFont val="Calibri"/>
        <family val="2"/>
      </rPr>
      <t xml:space="preserve"> rok   2023/24</t>
    </r>
  </si>
  <si>
    <r>
      <t>II</t>
    </r>
    <r>
      <rPr>
        <sz val="8"/>
        <rFont val="Calibri"/>
        <family val="2"/>
      </rPr>
      <t xml:space="preserve"> rok   2024/25</t>
    </r>
  </si>
  <si>
    <t xml:space="preserve">Prawne aspekty funkcjonowania osób z NI </t>
  </si>
  <si>
    <t>Dydaktyka wf osób z NI</t>
  </si>
  <si>
    <r>
      <t xml:space="preserve">  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KIERUNEK  WYCHOWANIE FIZYCZNE -  AWF we Wrocławiu od roku  2023/2024  - zgodny ze standardami kształcenia nauczycieli oraz uchwałą Senatu z 25.03.2021</t>
    </r>
  </si>
  <si>
    <t xml:space="preserve">   KIERUNEK  WYCHOWANIE FIZYCZNE -  AWF we Wrocławiu od roku  2023/2024  - zgodny ze standardami kształcenia nauczycieli oraz uchwałą Senatu z 25.03.21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</si>
</sst>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48"/>
      <name val="Calibri"/>
      <family val="2"/>
    </font>
    <font>
      <b/>
      <i/>
      <sz val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sz val="8"/>
      <color indexed="49"/>
      <name val="Calibri"/>
      <family val="2"/>
    </font>
    <font>
      <sz val="8"/>
      <color indexed="60"/>
      <name val="Calibri"/>
      <family val="2"/>
    </font>
    <font>
      <strike/>
      <sz val="8"/>
      <color indexed="49"/>
      <name val="Calibri"/>
      <family val="2"/>
    </font>
    <font>
      <sz val="8"/>
      <color indexed="53"/>
      <name val="Calibri"/>
      <family val="2"/>
    </font>
    <font>
      <sz val="8"/>
      <name val="Verdana"/>
      <family val="2"/>
    </font>
    <font>
      <strike/>
      <sz val="8"/>
      <color indexed="10"/>
      <name val="Calibri"/>
      <family val="2"/>
    </font>
    <font>
      <i/>
      <sz val="8"/>
      <color indexed="10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4"/>
      <color indexed="5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4"/>
      <name val="Calibri"/>
      <family val="2"/>
    </font>
    <font>
      <sz val="8"/>
      <color rgb="FFC00000"/>
      <name val="Calibri"/>
      <family val="2"/>
    </font>
    <font>
      <strike/>
      <sz val="8"/>
      <color theme="4"/>
      <name val="Calibri"/>
      <family val="2"/>
    </font>
    <font>
      <strike/>
      <sz val="8"/>
      <color rgb="FFFF0000"/>
      <name val="Calibri"/>
      <family val="2"/>
    </font>
    <font>
      <i/>
      <sz val="8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rgb="FFFF0000"/>
      <name val="Calibri"/>
      <family val="2"/>
    </font>
    <font>
      <sz val="14"/>
      <color rgb="FFFFC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2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4" fillId="34" borderId="3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right"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vertical="center"/>
    </xf>
    <xf numFmtId="0" fontId="5" fillId="34" borderId="50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33" borderId="28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34" borderId="32" xfId="0" applyFont="1" applyFill="1" applyBorder="1" applyAlignment="1">
      <alignment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 wrapText="1"/>
    </xf>
    <xf numFmtId="9" fontId="5" fillId="34" borderId="40" xfId="0" applyNumberFormat="1" applyFont="1" applyFill="1" applyBorder="1" applyAlignment="1">
      <alignment horizontal="center" vertical="center" wrapText="1"/>
    </xf>
    <xf numFmtId="9" fontId="5" fillId="34" borderId="53" xfId="0" applyNumberFormat="1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 wrapText="1"/>
    </xf>
    <xf numFmtId="0" fontId="8" fillId="34" borderId="55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4" fillId="34" borderId="53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 wrapText="1"/>
    </xf>
    <xf numFmtId="0" fontId="4" fillId="35" borderId="56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vertical="center"/>
    </xf>
    <xf numFmtId="0" fontId="4" fillId="35" borderId="58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right" vertical="center" wrapText="1"/>
    </xf>
    <xf numFmtId="0" fontId="4" fillId="35" borderId="40" xfId="0" applyFont="1" applyFill="1" applyBorder="1" applyAlignment="1">
      <alignment vertical="center"/>
    </xf>
    <xf numFmtId="0" fontId="4" fillId="35" borderId="53" xfId="0" applyFont="1" applyFill="1" applyBorder="1" applyAlignment="1">
      <alignment vertical="center"/>
    </xf>
    <xf numFmtId="0" fontId="4" fillId="35" borderId="53" xfId="0" applyFont="1" applyFill="1" applyBorder="1" applyAlignment="1">
      <alignment horizontal="center" vertical="center"/>
    </xf>
    <xf numFmtId="0" fontId="4" fillId="18" borderId="48" xfId="0" applyFont="1" applyFill="1" applyBorder="1" applyAlignment="1">
      <alignment horizontal="center" vertical="center"/>
    </xf>
    <xf numFmtId="0" fontId="5" fillId="18" borderId="51" xfId="0" applyFont="1" applyFill="1" applyBorder="1" applyAlignment="1">
      <alignment vertical="center" wrapText="1"/>
    </xf>
    <xf numFmtId="0" fontId="60" fillId="18" borderId="49" xfId="0" applyFont="1" applyFill="1" applyBorder="1" applyAlignment="1">
      <alignment vertical="center"/>
    </xf>
    <xf numFmtId="0" fontId="60" fillId="18" borderId="50" xfId="0" applyFont="1" applyFill="1" applyBorder="1" applyAlignment="1">
      <alignment vertical="center"/>
    </xf>
    <xf numFmtId="0" fontId="60" fillId="18" borderId="60" xfId="0" applyFont="1" applyFill="1" applyBorder="1" applyAlignment="1">
      <alignment vertical="center"/>
    </xf>
    <xf numFmtId="0" fontId="60" fillId="18" borderId="61" xfId="0" applyFont="1" applyFill="1" applyBorder="1" applyAlignment="1">
      <alignment vertical="center"/>
    </xf>
    <xf numFmtId="0" fontId="60" fillId="18" borderId="62" xfId="0" applyFont="1" applyFill="1" applyBorder="1" applyAlignment="1">
      <alignment vertical="center"/>
    </xf>
    <xf numFmtId="0" fontId="59" fillId="18" borderId="46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right" vertical="center"/>
    </xf>
    <xf numFmtId="1" fontId="4" fillId="35" borderId="10" xfId="0" applyNumberFormat="1" applyFont="1" applyFill="1" applyBorder="1" applyAlignment="1">
      <alignment horizontal="center" vertical="center"/>
    </xf>
    <xf numFmtId="1" fontId="4" fillId="35" borderId="53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61" fillId="35" borderId="54" xfId="0" applyFont="1" applyFill="1" applyBorder="1" applyAlignment="1">
      <alignment vertical="center"/>
    </xf>
    <xf numFmtId="0" fontId="5" fillId="35" borderId="53" xfId="0" applyFont="1" applyFill="1" applyBorder="1" applyAlignment="1">
      <alignment vertical="center"/>
    </xf>
    <xf numFmtId="0" fontId="62" fillId="35" borderId="53" xfId="0" applyFont="1" applyFill="1" applyBorder="1" applyAlignment="1">
      <alignment vertical="center"/>
    </xf>
    <xf numFmtId="0" fontId="62" fillId="35" borderId="54" xfId="0" applyFont="1" applyFill="1" applyBorder="1" applyAlignment="1">
      <alignment vertical="center"/>
    </xf>
    <xf numFmtId="0" fontId="62" fillId="35" borderId="40" xfId="0" applyFont="1" applyFill="1" applyBorder="1" applyAlignment="1">
      <alignment vertical="center"/>
    </xf>
    <xf numFmtId="0" fontId="62" fillId="35" borderId="27" xfId="0" applyFont="1" applyFill="1" applyBorder="1" applyAlignment="1">
      <alignment vertical="center"/>
    </xf>
    <xf numFmtId="0" fontId="62" fillId="0" borderId="27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/>
    </xf>
    <xf numFmtId="0" fontId="62" fillId="37" borderId="24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1" fillId="33" borderId="66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right" vertical="center"/>
    </xf>
    <xf numFmtId="0" fontId="4" fillId="35" borderId="46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35" borderId="38" xfId="0" applyFont="1" applyFill="1" applyBorder="1" applyAlignment="1">
      <alignment horizontal="center" vertical="center"/>
    </xf>
    <xf numFmtId="0" fontId="61" fillId="33" borderId="68" xfId="0" applyFont="1" applyFill="1" applyBorder="1" applyAlignment="1">
      <alignment horizontal="right" vertical="center"/>
    </xf>
    <xf numFmtId="1" fontId="63" fillId="0" borderId="69" xfId="0" applyNumberFormat="1" applyFont="1" applyBorder="1" applyAlignment="1">
      <alignment/>
    </xf>
    <xf numFmtId="0" fontId="63" fillId="0" borderId="69" xfId="0" applyFont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4" fillId="34" borderId="60" xfId="0" applyFont="1" applyFill="1" applyBorder="1" applyAlignment="1">
      <alignment vertical="center"/>
    </xf>
    <xf numFmtId="0" fontId="4" fillId="34" borderId="50" xfId="0" applyFont="1" applyFill="1" applyBorder="1" applyAlignment="1">
      <alignment vertical="center"/>
    </xf>
    <xf numFmtId="0" fontId="4" fillId="34" borderId="61" xfId="0" applyFont="1" applyFill="1" applyBorder="1" applyAlignment="1">
      <alignment vertical="center"/>
    </xf>
    <xf numFmtId="0" fontId="9" fillId="34" borderId="60" xfId="0" applyFont="1" applyFill="1" applyBorder="1" applyAlignment="1">
      <alignment vertical="center"/>
    </xf>
    <xf numFmtId="0" fontId="9" fillId="34" borderId="50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 indent="1"/>
    </xf>
    <xf numFmtId="0" fontId="4" fillId="38" borderId="5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38" borderId="64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vertical="center"/>
    </xf>
    <xf numFmtId="0" fontId="4" fillId="37" borderId="28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right" vertical="center"/>
    </xf>
    <xf numFmtId="9" fontId="5" fillId="35" borderId="59" xfId="0" applyNumberFormat="1" applyFont="1" applyFill="1" applyBorder="1" applyAlignment="1">
      <alignment horizontal="center" vertical="center"/>
    </xf>
    <xf numFmtId="9" fontId="5" fillId="35" borderId="46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4" fillId="37" borderId="72" xfId="0" applyFont="1" applyFill="1" applyBorder="1" applyAlignment="1">
      <alignment horizontal="center" vertical="center"/>
    </xf>
    <xf numFmtId="0" fontId="59" fillId="37" borderId="7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9" fontId="5" fillId="36" borderId="24" xfId="0" applyNumberFormat="1" applyFont="1" applyFill="1" applyBorder="1" applyAlignment="1">
      <alignment horizontal="center" vertical="center"/>
    </xf>
    <xf numFmtId="9" fontId="5" fillId="36" borderId="32" xfId="0" applyNumberFormat="1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vertical="center"/>
    </xf>
    <xf numFmtId="0" fontId="4" fillId="36" borderId="4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9" fillId="33" borderId="68" xfId="0" applyFont="1" applyFill="1" applyBorder="1" applyAlignment="1">
      <alignment horizontal="right" vertical="center"/>
    </xf>
    <xf numFmtId="0" fontId="59" fillId="33" borderId="73" xfId="0" applyFont="1" applyFill="1" applyBorder="1" applyAlignment="1">
      <alignment horizontal="right" vertical="center"/>
    </xf>
    <xf numFmtId="1" fontId="64" fillId="0" borderId="69" xfId="0" applyNumberFormat="1" applyFont="1" applyBorder="1" applyAlignment="1">
      <alignment/>
    </xf>
    <xf numFmtId="0" fontId="64" fillId="0" borderId="69" xfId="0" applyFont="1" applyBorder="1" applyAlignment="1">
      <alignment/>
    </xf>
    <xf numFmtId="0" fontId="64" fillId="0" borderId="6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4" fillId="0" borderId="73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vertical="center"/>
    </xf>
    <xf numFmtId="0" fontId="4" fillId="33" borderId="76" xfId="0" applyFont="1" applyFill="1" applyBorder="1" applyAlignment="1">
      <alignment horizontal="right" vertical="center"/>
    </xf>
    <xf numFmtId="0" fontId="4" fillId="33" borderId="64" xfId="0" applyFont="1" applyFill="1" applyBorder="1" applyAlignment="1">
      <alignment horizontal="right" vertical="center"/>
    </xf>
    <xf numFmtId="0" fontId="59" fillId="37" borderId="0" xfId="0" applyFont="1" applyFill="1" applyAlignment="1">
      <alignment horizontal="center" vertical="center"/>
    </xf>
    <xf numFmtId="0" fontId="4" fillId="34" borderId="68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34" borderId="74" xfId="0" applyFont="1" applyFill="1" applyBorder="1" applyAlignment="1">
      <alignment vertical="center"/>
    </xf>
    <xf numFmtId="0" fontId="53" fillId="0" borderId="0" xfId="0" applyFont="1" applyAlignment="1">
      <alignment/>
    </xf>
    <xf numFmtId="9" fontId="53" fillId="0" borderId="0" xfId="0" applyNumberFormat="1" applyFont="1" applyAlignment="1">
      <alignment/>
    </xf>
    <xf numFmtId="0" fontId="60" fillId="35" borderId="10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0" fontId="66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35" borderId="53" xfId="0" applyFont="1" applyFill="1" applyBorder="1" applyAlignment="1">
      <alignment horizontal="center" vertical="center"/>
    </xf>
    <xf numFmtId="0" fontId="65" fillId="33" borderId="4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6" fillId="37" borderId="35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/>
    </xf>
    <xf numFmtId="0" fontId="59" fillId="35" borderId="67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" fillId="33" borderId="77" xfId="0" applyFont="1" applyFill="1" applyBorder="1" applyAlignment="1">
      <alignment vertical="center"/>
    </xf>
    <xf numFmtId="0" fontId="4" fillId="0" borderId="75" xfId="0" applyFont="1" applyBorder="1" applyAlignment="1">
      <alignment/>
    </xf>
    <xf numFmtId="0" fontId="4" fillId="0" borderId="70" xfId="0" applyFont="1" applyBorder="1" applyAlignment="1">
      <alignment/>
    </xf>
    <xf numFmtId="0" fontId="5" fillId="33" borderId="3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vertical="center"/>
    </xf>
    <xf numFmtId="0" fontId="5" fillId="34" borderId="27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0" fontId="59" fillId="34" borderId="44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4" fillId="34" borderId="78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35" borderId="43" xfId="0" applyFont="1" applyFill="1" applyBorder="1" applyAlignment="1">
      <alignment vertical="center"/>
    </xf>
    <xf numFmtId="0" fontId="4" fillId="35" borderId="6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vertical="center"/>
    </xf>
    <xf numFmtId="0" fontId="4" fillId="35" borderId="44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vertical="center"/>
    </xf>
    <xf numFmtId="0" fontId="4" fillId="35" borderId="34" xfId="0" applyFont="1" applyFill="1" applyBorder="1" applyAlignment="1">
      <alignment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vertical="center"/>
    </xf>
    <xf numFmtId="0" fontId="4" fillId="35" borderId="70" xfId="0" applyFont="1" applyFill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5" fillId="18" borderId="49" xfId="0" applyFont="1" applyFill="1" applyBorder="1" applyAlignment="1">
      <alignment vertical="center"/>
    </xf>
    <xf numFmtId="0" fontId="5" fillId="18" borderId="50" xfId="0" applyFont="1" applyFill="1" applyBorder="1" applyAlignment="1">
      <alignment vertical="center"/>
    </xf>
    <xf numFmtId="0" fontId="5" fillId="18" borderId="60" xfId="0" applyFont="1" applyFill="1" applyBorder="1" applyAlignment="1">
      <alignment vertical="center"/>
    </xf>
    <xf numFmtId="0" fontId="5" fillId="18" borderId="61" xfId="0" applyFont="1" applyFill="1" applyBorder="1" applyAlignment="1">
      <alignment vertical="center"/>
    </xf>
    <xf numFmtId="0" fontId="4" fillId="18" borderId="79" xfId="0" applyFont="1" applyFill="1" applyBorder="1" applyAlignment="1">
      <alignment horizontal="center" vertical="center"/>
    </xf>
    <xf numFmtId="0" fontId="62" fillId="35" borderId="55" xfId="0" applyFont="1" applyFill="1" applyBorder="1" applyAlignment="1">
      <alignment vertical="center"/>
    </xf>
    <xf numFmtId="0" fontId="62" fillId="39" borderId="53" xfId="0" applyFont="1" applyFill="1" applyBorder="1" applyAlignment="1">
      <alignment vertical="center"/>
    </xf>
    <xf numFmtId="0" fontId="62" fillId="39" borderId="55" xfId="0" applyFont="1" applyFill="1" applyBorder="1" applyAlignment="1">
      <alignment vertical="center"/>
    </xf>
    <xf numFmtId="0" fontId="62" fillId="0" borderId="79" xfId="0" applyFont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61" fillId="0" borderId="25" xfId="0" applyFont="1" applyFill="1" applyBorder="1" applyAlignment="1">
      <alignment horizontal="center" vertical="center"/>
    </xf>
    <xf numFmtId="0" fontId="62" fillId="37" borderId="53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/>
    </xf>
    <xf numFmtId="0" fontId="4" fillId="37" borderId="70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vertical="center"/>
    </xf>
    <xf numFmtId="0" fontId="4" fillId="35" borderId="27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1" fillId="33" borderId="73" xfId="0" applyFont="1" applyFill="1" applyBorder="1" applyAlignment="1">
      <alignment horizontal="right" vertical="center"/>
    </xf>
    <xf numFmtId="0" fontId="63" fillId="35" borderId="69" xfId="0" applyFont="1" applyFill="1" applyBorder="1" applyAlignment="1">
      <alignment horizontal="right" vertical="center"/>
    </xf>
    <xf numFmtId="0" fontId="63" fillId="0" borderId="42" xfId="0" applyFont="1" applyFill="1" applyBorder="1" applyAlignment="1">
      <alignment horizontal="center" vertical="center"/>
    </xf>
    <xf numFmtId="0" fontId="63" fillId="0" borderId="74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8" fillId="0" borderId="7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37" borderId="5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1" fillId="33" borderId="76" xfId="0" applyFont="1" applyFill="1" applyBorder="1" applyAlignment="1">
      <alignment horizontal="right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4" fillId="0" borderId="48" xfId="0" applyFont="1" applyFill="1" applyBorder="1" applyAlignment="1">
      <alignment vertical="center" wrapText="1"/>
    </xf>
    <xf numFmtId="0" fontId="4" fillId="37" borderId="44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7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wrapText="1"/>
    </xf>
    <xf numFmtId="0" fontId="59" fillId="33" borderId="27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9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6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35" borderId="6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6" fillId="37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9" fillId="0" borderId="2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right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/>
    </xf>
    <xf numFmtId="0" fontId="60" fillId="34" borderId="32" xfId="0" applyFont="1" applyFill="1" applyBorder="1" applyAlignment="1">
      <alignment horizontal="center" vertical="center"/>
    </xf>
    <xf numFmtId="0" fontId="60" fillId="34" borderId="44" xfId="0" applyFont="1" applyFill="1" applyBorder="1" applyAlignment="1">
      <alignment horizontal="center" vertical="center"/>
    </xf>
    <xf numFmtId="0" fontId="60" fillId="34" borderId="7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/>
    </xf>
    <xf numFmtId="0" fontId="13" fillId="34" borderId="20" xfId="0" applyFont="1" applyFill="1" applyBorder="1" applyAlignment="1">
      <alignment horizontal="left"/>
    </xf>
    <xf numFmtId="0" fontId="13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70" fillId="0" borderId="34" xfId="0" applyFont="1" applyBorder="1" applyAlignment="1">
      <alignment horizontal="center" wrapText="1"/>
    </xf>
    <xf numFmtId="0" fontId="70" fillId="0" borderId="36" xfId="0" applyFont="1" applyBorder="1" applyAlignment="1">
      <alignment horizontal="center" wrapText="1"/>
    </xf>
    <xf numFmtId="0" fontId="4" fillId="36" borderId="66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34" xfId="0" applyFont="1" applyBorder="1" applyAlignment="1">
      <alignment horizontal="center"/>
    </xf>
    <xf numFmtId="0" fontId="4" fillId="33" borderId="7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zoomScale="80" zoomScaleNormal="80" zoomScalePageLayoutView="0" workbookViewId="0" topLeftCell="A1">
      <selection activeCell="N13" sqref="N13:P13"/>
    </sheetView>
  </sheetViews>
  <sheetFormatPr defaultColWidth="9.140625" defaultRowHeight="15"/>
  <cols>
    <col min="2" max="2" width="28.8515625" style="0" customWidth="1"/>
  </cols>
  <sheetData>
    <row r="1" spans="1:20" ht="18.75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8"/>
      <c r="T1" s="1"/>
    </row>
    <row r="2" spans="1:20" ht="19.5" thickBot="1">
      <c r="A2" s="489" t="s">
        <v>127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90"/>
      <c r="T2" s="1"/>
    </row>
    <row r="3" spans="1:20" ht="15">
      <c r="A3" s="491" t="s">
        <v>1</v>
      </c>
      <c r="B3" s="494" t="s">
        <v>2</v>
      </c>
      <c r="C3" s="497" t="s">
        <v>3</v>
      </c>
      <c r="D3" s="498"/>
      <c r="E3" s="498"/>
      <c r="F3" s="498"/>
      <c r="G3" s="499"/>
      <c r="H3" s="506" t="s">
        <v>123</v>
      </c>
      <c r="I3" s="507"/>
      <c r="J3" s="507"/>
      <c r="K3" s="507"/>
      <c r="L3" s="507"/>
      <c r="M3" s="508"/>
      <c r="N3" s="506" t="s">
        <v>124</v>
      </c>
      <c r="O3" s="507"/>
      <c r="P3" s="507"/>
      <c r="Q3" s="507"/>
      <c r="R3" s="507"/>
      <c r="S3" s="509"/>
      <c r="T3" s="2"/>
    </row>
    <row r="4" spans="1:20" ht="15">
      <c r="A4" s="492"/>
      <c r="B4" s="495"/>
      <c r="C4" s="500"/>
      <c r="D4" s="501"/>
      <c r="E4" s="501"/>
      <c r="F4" s="501"/>
      <c r="G4" s="502"/>
      <c r="H4" s="510" t="s">
        <v>4</v>
      </c>
      <c r="I4" s="511"/>
      <c r="J4" s="512"/>
      <c r="K4" s="516" t="s">
        <v>5</v>
      </c>
      <c r="L4" s="511"/>
      <c r="M4" s="517"/>
      <c r="N4" s="510" t="s">
        <v>6</v>
      </c>
      <c r="O4" s="511"/>
      <c r="P4" s="512"/>
      <c r="Q4" s="516" t="s">
        <v>7</v>
      </c>
      <c r="R4" s="511"/>
      <c r="S4" s="512"/>
      <c r="T4" s="2"/>
    </row>
    <row r="5" spans="1:20" ht="15">
      <c r="A5" s="492"/>
      <c r="B5" s="495"/>
      <c r="C5" s="503"/>
      <c r="D5" s="504"/>
      <c r="E5" s="504"/>
      <c r="F5" s="504"/>
      <c r="G5" s="505"/>
      <c r="H5" s="513"/>
      <c r="I5" s="514"/>
      <c r="J5" s="515"/>
      <c r="K5" s="518"/>
      <c r="L5" s="514"/>
      <c r="M5" s="519"/>
      <c r="N5" s="513"/>
      <c r="O5" s="514"/>
      <c r="P5" s="515"/>
      <c r="Q5" s="518"/>
      <c r="R5" s="514"/>
      <c r="S5" s="515"/>
      <c r="T5" s="2"/>
    </row>
    <row r="6" spans="1:20" ht="34.5" thickBot="1">
      <c r="A6" s="493"/>
      <c r="B6" s="496"/>
      <c r="C6" s="5" t="s">
        <v>8</v>
      </c>
      <c r="D6" s="6" t="s">
        <v>9</v>
      </c>
      <c r="E6" s="7" t="s">
        <v>10</v>
      </c>
      <c r="F6" s="5" t="s">
        <v>11</v>
      </c>
      <c r="G6" s="8" t="s">
        <v>12</v>
      </c>
      <c r="H6" s="9" t="s">
        <v>13</v>
      </c>
      <c r="I6" s="10" t="s">
        <v>9</v>
      </c>
      <c r="J6" s="11" t="s">
        <v>14</v>
      </c>
      <c r="K6" s="10" t="s">
        <v>13</v>
      </c>
      <c r="L6" s="10" t="s">
        <v>9</v>
      </c>
      <c r="M6" s="12" t="s">
        <v>14</v>
      </c>
      <c r="N6" s="9" t="s">
        <v>13</v>
      </c>
      <c r="O6" s="10" t="s">
        <v>9</v>
      </c>
      <c r="P6" s="11" t="s">
        <v>14</v>
      </c>
      <c r="Q6" s="10" t="s">
        <v>13</v>
      </c>
      <c r="R6" s="10" t="s">
        <v>9</v>
      </c>
      <c r="S6" s="11" t="s">
        <v>14</v>
      </c>
      <c r="T6" s="13" t="s">
        <v>15</v>
      </c>
    </row>
    <row r="7" spans="1:20" ht="15.75" thickBot="1">
      <c r="A7" s="14"/>
      <c r="B7" s="15" t="s">
        <v>16</v>
      </c>
      <c r="C7" s="16"/>
      <c r="D7" s="17"/>
      <c r="E7" s="17"/>
      <c r="F7" s="18"/>
      <c r="G7" s="18"/>
      <c r="H7" s="19"/>
      <c r="I7" s="18"/>
      <c r="J7" s="18"/>
      <c r="K7" s="18"/>
      <c r="L7" s="18"/>
      <c r="M7" s="20"/>
      <c r="N7" s="19"/>
      <c r="O7" s="18"/>
      <c r="P7" s="17"/>
      <c r="Q7" s="17"/>
      <c r="R7" s="17"/>
      <c r="S7" s="21"/>
      <c r="T7" s="22"/>
    </row>
    <row r="8" spans="1:20" ht="15">
      <c r="A8" s="23">
        <v>1</v>
      </c>
      <c r="B8" s="24" t="s">
        <v>17</v>
      </c>
      <c r="C8" s="25">
        <v>5</v>
      </c>
      <c r="D8" s="25">
        <v>20</v>
      </c>
      <c r="E8" s="26">
        <f>C8+D8</f>
        <v>25</v>
      </c>
      <c r="F8" s="27" t="s">
        <v>18</v>
      </c>
      <c r="G8" s="28">
        <v>25</v>
      </c>
      <c r="H8" s="29">
        <v>5</v>
      </c>
      <c r="I8" s="30">
        <v>20</v>
      </c>
      <c r="J8" s="31">
        <v>2</v>
      </c>
      <c r="K8" s="30"/>
      <c r="L8" s="30"/>
      <c r="M8" s="32"/>
      <c r="N8" s="29"/>
      <c r="O8" s="30"/>
      <c r="P8" s="31"/>
      <c r="Q8" s="33"/>
      <c r="R8" s="33"/>
      <c r="S8" s="31"/>
      <c r="T8" s="34">
        <v>2</v>
      </c>
    </row>
    <row r="9" spans="1:20" ht="22.5">
      <c r="A9" s="23">
        <v>2</v>
      </c>
      <c r="B9" s="24" t="s">
        <v>19</v>
      </c>
      <c r="C9" s="25">
        <v>5</v>
      </c>
      <c r="D9" s="25">
        <v>20</v>
      </c>
      <c r="E9" s="26">
        <f>C9+D9</f>
        <v>25</v>
      </c>
      <c r="F9" s="27" t="s">
        <v>18</v>
      </c>
      <c r="G9" s="28">
        <v>25</v>
      </c>
      <c r="H9" s="29"/>
      <c r="I9" s="30"/>
      <c r="J9" s="31"/>
      <c r="K9" s="30"/>
      <c r="L9" s="30"/>
      <c r="M9" s="32"/>
      <c r="N9" s="29">
        <v>5</v>
      </c>
      <c r="O9" s="30">
        <v>20</v>
      </c>
      <c r="P9" s="31">
        <v>2</v>
      </c>
      <c r="Q9" s="33"/>
      <c r="R9" s="33"/>
      <c r="S9" s="31"/>
      <c r="T9" s="35">
        <v>2</v>
      </c>
    </row>
    <row r="10" spans="1:20" ht="15">
      <c r="A10" s="23">
        <v>3</v>
      </c>
      <c r="B10" s="24" t="s">
        <v>20</v>
      </c>
      <c r="C10" s="25">
        <v>5</v>
      </c>
      <c r="D10" s="25">
        <v>20</v>
      </c>
      <c r="E10" s="26">
        <v>25</v>
      </c>
      <c r="F10" s="27" t="s">
        <v>18</v>
      </c>
      <c r="G10" s="28">
        <v>25</v>
      </c>
      <c r="H10" s="29">
        <v>5</v>
      </c>
      <c r="I10" s="30">
        <v>20</v>
      </c>
      <c r="J10" s="31">
        <v>2</v>
      </c>
      <c r="K10" s="30"/>
      <c r="L10" s="30"/>
      <c r="M10" s="32"/>
      <c r="N10" s="29"/>
      <c r="O10" s="30"/>
      <c r="P10" s="31"/>
      <c r="Q10" s="33"/>
      <c r="R10" s="33"/>
      <c r="S10" s="31"/>
      <c r="T10" s="35">
        <f aca="true" t="shared" si="0" ref="T10:T16">J10+M10+P10+S10</f>
        <v>2</v>
      </c>
    </row>
    <row r="11" spans="1:20" ht="22.5">
      <c r="A11" s="23">
        <v>4</v>
      </c>
      <c r="B11" s="24" t="s">
        <v>21</v>
      </c>
      <c r="C11" s="25">
        <v>5</v>
      </c>
      <c r="D11" s="25">
        <f>I11+L11+O11+R11</f>
        <v>20</v>
      </c>
      <c r="E11" s="26">
        <f>C11+D11</f>
        <v>25</v>
      </c>
      <c r="F11" s="27" t="s">
        <v>18</v>
      </c>
      <c r="G11" s="28">
        <v>25</v>
      </c>
      <c r="H11" s="29">
        <v>5</v>
      </c>
      <c r="I11" s="30">
        <v>20</v>
      </c>
      <c r="J11" s="31">
        <v>2</v>
      </c>
      <c r="K11" s="30"/>
      <c r="L11" s="30"/>
      <c r="M11" s="32"/>
      <c r="N11" s="29"/>
      <c r="O11" s="30"/>
      <c r="P11" s="31"/>
      <c r="Q11" s="33"/>
      <c r="R11" s="33"/>
      <c r="S11" s="31"/>
      <c r="T11" s="35">
        <f t="shared" si="0"/>
        <v>2</v>
      </c>
    </row>
    <row r="12" spans="1:20" ht="15">
      <c r="A12" s="23">
        <v>5</v>
      </c>
      <c r="B12" s="24" t="s">
        <v>22</v>
      </c>
      <c r="C12" s="25">
        <v>5</v>
      </c>
      <c r="D12" s="25">
        <v>20</v>
      </c>
      <c r="E12" s="26">
        <v>25</v>
      </c>
      <c r="F12" s="27" t="s">
        <v>18</v>
      </c>
      <c r="G12" s="28">
        <v>25</v>
      </c>
      <c r="H12" s="29"/>
      <c r="I12" s="30"/>
      <c r="J12" s="31"/>
      <c r="K12" s="30"/>
      <c r="L12" s="30"/>
      <c r="M12" s="32"/>
      <c r="N12" s="29">
        <v>5</v>
      </c>
      <c r="O12" s="30">
        <v>20</v>
      </c>
      <c r="P12" s="31">
        <v>2</v>
      </c>
      <c r="Q12" s="33"/>
      <c r="R12" s="33"/>
      <c r="S12" s="31"/>
      <c r="T12" s="35">
        <v>2</v>
      </c>
    </row>
    <row r="13" spans="1:20" ht="21.75" customHeight="1">
      <c r="A13" s="29">
        <v>6</v>
      </c>
      <c r="B13" s="38" t="s">
        <v>23</v>
      </c>
      <c r="C13" s="25">
        <v>5</v>
      </c>
      <c r="D13" s="25">
        <v>20</v>
      </c>
      <c r="E13" s="25">
        <v>25</v>
      </c>
      <c r="F13" s="25" t="s">
        <v>18</v>
      </c>
      <c r="G13" s="28">
        <v>25</v>
      </c>
      <c r="H13" s="29"/>
      <c r="I13" s="30"/>
      <c r="J13" s="459"/>
      <c r="K13" s="30"/>
      <c r="L13" s="30"/>
      <c r="M13" s="460"/>
      <c r="N13" s="351">
        <v>5</v>
      </c>
      <c r="O13" s="350">
        <v>20</v>
      </c>
      <c r="P13" s="457">
        <v>2</v>
      </c>
      <c r="Q13" s="33"/>
      <c r="R13" s="33"/>
      <c r="S13" s="31"/>
      <c r="T13" s="35">
        <v>2</v>
      </c>
    </row>
    <row r="14" spans="1:20" ht="15">
      <c r="A14" s="23">
        <v>7</v>
      </c>
      <c r="B14" s="24" t="s">
        <v>24</v>
      </c>
      <c r="C14" s="25">
        <v>5</v>
      </c>
      <c r="D14" s="25">
        <v>20</v>
      </c>
      <c r="E14" s="26">
        <v>25</v>
      </c>
      <c r="F14" s="27" t="s">
        <v>18</v>
      </c>
      <c r="G14" s="28">
        <v>25</v>
      </c>
      <c r="H14" s="29"/>
      <c r="I14" s="30"/>
      <c r="J14" s="31"/>
      <c r="K14" s="2"/>
      <c r="L14" s="2"/>
      <c r="M14" s="36"/>
      <c r="N14" s="37">
        <v>5</v>
      </c>
      <c r="O14" s="30">
        <v>20</v>
      </c>
      <c r="P14" s="31">
        <v>2</v>
      </c>
      <c r="Q14" s="33"/>
      <c r="R14" s="33"/>
      <c r="S14" s="31"/>
      <c r="T14" s="35">
        <v>2</v>
      </c>
    </row>
    <row r="15" spans="1:20" ht="15">
      <c r="A15" s="23">
        <v>8</v>
      </c>
      <c r="B15" s="24" t="s">
        <v>25</v>
      </c>
      <c r="C15" s="25">
        <v>5</v>
      </c>
      <c r="D15" s="25">
        <v>20</v>
      </c>
      <c r="E15" s="26">
        <v>25</v>
      </c>
      <c r="F15" s="27" t="s">
        <v>18</v>
      </c>
      <c r="G15" s="28">
        <v>25</v>
      </c>
      <c r="H15" s="29"/>
      <c r="I15" s="30"/>
      <c r="J15" s="31"/>
      <c r="K15" s="2"/>
      <c r="L15" s="2"/>
      <c r="M15" s="36"/>
      <c r="N15" s="37">
        <v>5</v>
      </c>
      <c r="O15" s="30">
        <v>20</v>
      </c>
      <c r="P15" s="31">
        <v>2</v>
      </c>
      <c r="Q15" s="33"/>
      <c r="R15" s="33"/>
      <c r="S15" s="31"/>
      <c r="T15" s="35">
        <f t="shared" si="0"/>
        <v>2</v>
      </c>
    </row>
    <row r="16" spans="1:20" ht="15">
      <c r="A16" s="23">
        <v>9</v>
      </c>
      <c r="B16" s="24" t="s">
        <v>26</v>
      </c>
      <c r="C16" s="25">
        <v>10</v>
      </c>
      <c r="D16" s="25">
        <v>15</v>
      </c>
      <c r="E16" s="26">
        <v>25</v>
      </c>
      <c r="F16" s="27" t="s">
        <v>18</v>
      </c>
      <c r="G16" s="28">
        <v>25</v>
      </c>
      <c r="H16" s="29">
        <v>10</v>
      </c>
      <c r="I16" s="30">
        <v>15</v>
      </c>
      <c r="J16" s="31">
        <v>2</v>
      </c>
      <c r="K16" s="30"/>
      <c r="L16" s="30"/>
      <c r="M16" s="32"/>
      <c r="N16" s="29"/>
      <c r="O16" s="30"/>
      <c r="P16" s="31"/>
      <c r="Q16" s="33"/>
      <c r="R16" s="33"/>
      <c r="S16" s="31"/>
      <c r="T16" s="35">
        <f t="shared" si="0"/>
        <v>2</v>
      </c>
    </row>
    <row r="17" spans="1:20" ht="15">
      <c r="A17" s="23">
        <v>10</v>
      </c>
      <c r="B17" s="24" t="s">
        <v>27</v>
      </c>
      <c r="C17" s="25">
        <v>10</v>
      </c>
      <c r="D17" s="25">
        <v>15</v>
      </c>
      <c r="E17" s="26">
        <v>25</v>
      </c>
      <c r="F17" s="27" t="s">
        <v>18</v>
      </c>
      <c r="G17" s="28">
        <v>25</v>
      </c>
      <c r="H17" s="29">
        <v>10</v>
      </c>
      <c r="I17" s="30">
        <v>15</v>
      </c>
      <c r="J17" s="31">
        <v>2</v>
      </c>
      <c r="K17" s="30"/>
      <c r="L17" s="30"/>
      <c r="M17" s="32"/>
      <c r="N17" s="29"/>
      <c r="O17" s="30"/>
      <c r="P17" s="31"/>
      <c r="Q17" s="33"/>
      <c r="R17" s="33"/>
      <c r="S17" s="31"/>
      <c r="T17" s="35">
        <v>2</v>
      </c>
    </row>
    <row r="18" spans="1:20" ht="15">
      <c r="A18" s="23">
        <v>11</v>
      </c>
      <c r="B18" s="24" t="s">
        <v>28</v>
      </c>
      <c r="C18" s="25">
        <v>10</v>
      </c>
      <c r="D18" s="25">
        <v>15</v>
      </c>
      <c r="E18" s="26">
        <v>25</v>
      </c>
      <c r="F18" s="27" t="s">
        <v>18</v>
      </c>
      <c r="G18" s="28">
        <v>25</v>
      </c>
      <c r="H18" s="29">
        <v>10</v>
      </c>
      <c r="I18" s="30">
        <v>15</v>
      </c>
      <c r="J18" s="31">
        <v>2</v>
      </c>
      <c r="K18" s="30"/>
      <c r="L18" s="30"/>
      <c r="M18" s="32"/>
      <c r="N18" s="29"/>
      <c r="O18" s="30"/>
      <c r="P18" s="31"/>
      <c r="Q18" s="33"/>
      <c r="R18" s="33"/>
      <c r="S18" s="31"/>
      <c r="T18" s="35">
        <v>2</v>
      </c>
    </row>
    <row r="19" spans="1:20" ht="15.75" thickBot="1">
      <c r="A19" s="23">
        <v>12</v>
      </c>
      <c r="B19" s="38" t="s">
        <v>29</v>
      </c>
      <c r="C19" s="39">
        <v>30</v>
      </c>
      <c r="D19" s="39">
        <v>60</v>
      </c>
      <c r="E19" s="40">
        <f>C19+D19</f>
        <v>90</v>
      </c>
      <c r="F19" s="41" t="s">
        <v>30</v>
      </c>
      <c r="G19" s="42">
        <v>85</v>
      </c>
      <c r="H19" s="43"/>
      <c r="I19" s="44"/>
      <c r="J19" s="45"/>
      <c r="K19" s="44">
        <v>10</v>
      </c>
      <c r="L19" s="44">
        <v>20</v>
      </c>
      <c r="M19" s="46">
        <v>2</v>
      </c>
      <c r="N19" s="43">
        <v>10</v>
      </c>
      <c r="O19" s="44">
        <v>20</v>
      </c>
      <c r="P19" s="45">
        <v>2</v>
      </c>
      <c r="Q19" s="47">
        <v>10</v>
      </c>
      <c r="R19" s="47">
        <v>20</v>
      </c>
      <c r="S19" s="45">
        <v>3</v>
      </c>
      <c r="T19" s="48">
        <v>7</v>
      </c>
    </row>
    <row r="20" spans="1:21" ht="15.75" thickBot="1">
      <c r="A20" s="49"/>
      <c r="B20" s="472" t="s">
        <v>31</v>
      </c>
      <c r="C20" s="473">
        <f>SUM(C8:C19)</f>
        <v>100</v>
      </c>
      <c r="D20" s="81">
        <f>SUM(D8:D19)</f>
        <v>265</v>
      </c>
      <c r="E20" s="82">
        <f>SUM(E8:E19)</f>
        <v>365</v>
      </c>
      <c r="F20" s="88"/>
      <c r="G20" s="474">
        <f aca="true" t="shared" si="1" ref="G20:M20">SUM(G8:G19)</f>
        <v>360</v>
      </c>
      <c r="H20" s="475">
        <f t="shared" si="1"/>
        <v>45</v>
      </c>
      <c r="I20" s="476">
        <f t="shared" si="1"/>
        <v>105</v>
      </c>
      <c r="J20" s="476">
        <f t="shared" si="1"/>
        <v>12</v>
      </c>
      <c r="K20" s="476">
        <f t="shared" si="1"/>
        <v>10</v>
      </c>
      <c r="L20" s="476">
        <f t="shared" si="1"/>
        <v>20</v>
      </c>
      <c r="M20" s="477">
        <f t="shared" si="1"/>
        <v>2</v>
      </c>
      <c r="N20" s="475">
        <f>SUM(N9:N19)</f>
        <v>35</v>
      </c>
      <c r="O20" s="476">
        <f>SUM(O9:O19)</f>
        <v>120</v>
      </c>
      <c r="P20" s="476">
        <f>SUM(P9:P19)</f>
        <v>12</v>
      </c>
      <c r="Q20" s="476">
        <f>SUM(Q19:Q19)</f>
        <v>10</v>
      </c>
      <c r="R20" s="476">
        <f>SUM(R19:R19)</f>
        <v>20</v>
      </c>
      <c r="S20" s="476">
        <f>SUM(S8:S19)</f>
        <v>3</v>
      </c>
      <c r="T20" s="478">
        <f>SUM(T8:T19)</f>
        <v>29</v>
      </c>
      <c r="U20" s="52"/>
    </row>
    <row r="21" spans="1:20" ht="15.75" thickBot="1">
      <c r="A21" s="53"/>
      <c r="B21" s="54" t="s">
        <v>32</v>
      </c>
      <c r="C21" s="55">
        <f>C20/E20</f>
        <v>0.273972602739726</v>
      </c>
      <c r="D21" s="55">
        <f>D20/E20</f>
        <v>0.726027397260274</v>
      </c>
      <c r="E21" s="56"/>
      <c r="F21" s="57"/>
      <c r="G21" s="58"/>
      <c r="H21" s="59"/>
      <c r="I21" s="60"/>
      <c r="J21" s="60"/>
      <c r="K21" s="60"/>
      <c r="L21" s="60"/>
      <c r="M21" s="61"/>
      <c r="N21" s="59"/>
      <c r="O21" s="60"/>
      <c r="P21" s="60"/>
      <c r="Q21" s="60"/>
      <c r="R21" s="60"/>
      <c r="S21" s="60"/>
      <c r="T21" s="92"/>
    </row>
    <row r="22" spans="1:20" ht="15">
      <c r="A22" s="63"/>
      <c r="B22" s="479" t="s">
        <v>33</v>
      </c>
      <c r="C22" s="480"/>
      <c r="D22" s="480"/>
      <c r="E22" s="480"/>
      <c r="F22" s="480"/>
      <c r="G22" s="481"/>
      <c r="H22" s="63"/>
      <c r="I22" s="64"/>
      <c r="J22" s="65"/>
      <c r="K22" s="64"/>
      <c r="L22" s="64"/>
      <c r="M22" s="66"/>
      <c r="N22" s="63"/>
      <c r="O22" s="64"/>
      <c r="P22" s="65"/>
      <c r="Q22" s="64"/>
      <c r="R22" s="64"/>
      <c r="S22" s="65"/>
      <c r="T22" s="67"/>
    </row>
    <row r="23" spans="1:20" ht="27.75" customHeight="1">
      <c r="A23" s="23">
        <v>1</v>
      </c>
      <c r="B23" s="68" t="s">
        <v>34</v>
      </c>
      <c r="C23" s="25">
        <v>10</v>
      </c>
      <c r="D23" s="25">
        <v>15</v>
      </c>
      <c r="E23" s="26">
        <v>25</v>
      </c>
      <c r="F23" s="27" t="s">
        <v>18</v>
      </c>
      <c r="G23" s="69">
        <v>25</v>
      </c>
      <c r="H23" s="23">
        <v>10</v>
      </c>
      <c r="I23" s="70">
        <v>15</v>
      </c>
      <c r="J23" s="71">
        <v>2</v>
      </c>
      <c r="K23" s="70"/>
      <c r="L23" s="70"/>
      <c r="M23" s="72"/>
      <c r="N23" s="23"/>
      <c r="O23" s="70"/>
      <c r="P23" s="71"/>
      <c r="Q23" s="33"/>
      <c r="R23" s="33"/>
      <c r="S23" s="71"/>
      <c r="T23" s="35">
        <f>J23+M23+P23+S23</f>
        <v>2</v>
      </c>
    </row>
    <row r="24" spans="1:20" ht="15">
      <c r="A24" s="23">
        <v>2</v>
      </c>
      <c r="B24" s="68" t="s">
        <v>35</v>
      </c>
      <c r="C24" s="25">
        <v>10</v>
      </c>
      <c r="D24" s="25">
        <v>15</v>
      </c>
      <c r="E24" s="26">
        <v>25</v>
      </c>
      <c r="F24" s="27" t="s">
        <v>18</v>
      </c>
      <c r="G24" s="69">
        <v>25</v>
      </c>
      <c r="H24" s="23">
        <v>10</v>
      </c>
      <c r="I24" s="70">
        <v>15</v>
      </c>
      <c r="J24" s="71">
        <v>2</v>
      </c>
      <c r="K24" s="70"/>
      <c r="L24" s="70"/>
      <c r="M24" s="72"/>
      <c r="N24" s="23"/>
      <c r="O24" s="70"/>
      <c r="P24" s="71"/>
      <c r="Q24" s="33"/>
      <c r="R24" s="33"/>
      <c r="S24" s="71"/>
      <c r="T24" s="35">
        <f aca="true" t="shared" si="2" ref="T24:T32">J24+M24+P24+S24</f>
        <v>2</v>
      </c>
    </row>
    <row r="25" spans="1:20" ht="15">
      <c r="A25" s="23">
        <v>3</v>
      </c>
      <c r="B25" s="2" t="s">
        <v>36</v>
      </c>
      <c r="C25" s="25">
        <v>10</v>
      </c>
      <c r="D25" s="25">
        <v>15</v>
      </c>
      <c r="E25" s="26">
        <v>25</v>
      </c>
      <c r="F25" s="27" t="s">
        <v>18</v>
      </c>
      <c r="G25" s="69">
        <v>25</v>
      </c>
      <c r="H25" s="23"/>
      <c r="I25" s="70"/>
      <c r="J25" s="71"/>
      <c r="K25" s="70">
        <v>10</v>
      </c>
      <c r="L25" s="70">
        <v>15</v>
      </c>
      <c r="M25" s="72">
        <v>2</v>
      </c>
      <c r="N25" s="23"/>
      <c r="O25" s="70"/>
      <c r="P25" s="71"/>
      <c r="Q25" s="33"/>
      <c r="R25" s="33"/>
      <c r="S25" s="71"/>
      <c r="T25" s="35">
        <f t="shared" si="2"/>
        <v>2</v>
      </c>
    </row>
    <row r="26" spans="1:20" ht="23.25">
      <c r="A26" s="23"/>
      <c r="B26" s="456" t="s">
        <v>122</v>
      </c>
      <c r="C26" s="343">
        <v>10</v>
      </c>
      <c r="D26" s="343">
        <v>15</v>
      </c>
      <c r="E26" s="331">
        <v>25</v>
      </c>
      <c r="F26" s="331" t="s">
        <v>18</v>
      </c>
      <c r="G26" s="344">
        <v>25</v>
      </c>
      <c r="H26" s="23"/>
      <c r="I26" s="70"/>
      <c r="J26" s="71"/>
      <c r="K26" s="70">
        <v>10</v>
      </c>
      <c r="L26" s="70">
        <v>15</v>
      </c>
      <c r="M26" s="32">
        <v>2</v>
      </c>
      <c r="N26" s="23"/>
      <c r="O26" s="70"/>
      <c r="P26" s="71"/>
      <c r="Q26" s="33"/>
      <c r="R26" s="33"/>
      <c r="S26" s="71"/>
      <c r="T26" s="35">
        <v>2</v>
      </c>
    </row>
    <row r="27" spans="1:20" ht="15">
      <c r="A27" s="23">
        <v>4</v>
      </c>
      <c r="B27" s="2" t="s">
        <v>37</v>
      </c>
      <c r="C27" s="25">
        <v>20</v>
      </c>
      <c r="D27" s="337">
        <v>0</v>
      </c>
      <c r="E27" s="26">
        <v>20</v>
      </c>
      <c r="F27" s="338" t="s">
        <v>18</v>
      </c>
      <c r="G27" s="339">
        <v>10</v>
      </c>
      <c r="H27" s="23"/>
      <c r="I27" s="70"/>
      <c r="J27" s="71"/>
      <c r="K27" s="70"/>
      <c r="L27" s="70"/>
      <c r="M27" s="72"/>
      <c r="N27" s="332"/>
      <c r="O27" s="333"/>
      <c r="P27" s="71"/>
      <c r="Q27" s="445">
        <v>20</v>
      </c>
      <c r="R27" s="445">
        <v>0</v>
      </c>
      <c r="S27" s="446">
        <v>1</v>
      </c>
      <c r="T27" s="35">
        <v>1</v>
      </c>
    </row>
    <row r="28" spans="1:20" ht="15">
      <c r="A28" s="23">
        <v>5</v>
      </c>
      <c r="B28" s="68" t="s">
        <v>38</v>
      </c>
      <c r="C28" s="25">
        <v>15</v>
      </c>
      <c r="D28" s="25">
        <v>0</v>
      </c>
      <c r="E28" s="26">
        <v>15</v>
      </c>
      <c r="F28" s="27" t="s">
        <v>18</v>
      </c>
      <c r="G28" s="69">
        <v>10</v>
      </c>
      <c r="H28" s="23"/>
      <c r="I28" s="70"/>
      <c r="J28" s="71"/>
      <c r="K28" s="70"/>
      <c r="L28" s="70"/>
      <c r="M28" s="72"/>
      <c r="N28" s="23">
        <v>15</v>
      </c>
      <c r="O28" s="70">
        <v>0</v>
      </c>
      <c r="P28" s="71">
        <v>1</v>
      </c>
      <c r="Q28" s="33"/>
      <c r="R28" s="33"/>
      <c r="S28" s="334"/>
      <c r="T28" s="35">
        <f t="shared" si="2"/>
        <v>1</v>
      </c>
    </row>
    <row r="29" spans="1:20" ht="22.5">
      <c r="A29" s="23">
        <v>6</v>
      </c>
      <c r="B29" s="38" t="s">
        <v>39</v>
      </c>
      <c r="C29" s="25">
        <v>15</v>
      </c>
      <c r="D29" s="25">
        <v>0</v>
      </c>
      <c r="E29" s="26">
        <v>15</v>
      </c>
      <c r="F29" s="27" t="s">
        <v>18</v>
      </c>
      <c r="G29" s="69">
        <v>10</v>
      </c>
      <c r="H29" s="23">
        <v>15</v>
      </c>
      <c r="I29" s="70">
        <v>0</v>
      </c>
      <c r="J29" s="71">
        <v>1</v>
      </c>
      <c r="K29" s="70"/>
      <c r="L29" s="70"/>
      <c r="M29" s="72"/>
      <c r="N29" s="23"/>
      <c r="O29" s="70"/>
      <c r="P29" s="71"/>
      <c r="Q29" s="33"/>
      <c r="R29" s="33"/>
      <c r="S29" s="334"/>
      <c r="T29" s="35">
        <f t="shared" si="2"/>
        <v>1</v>
      </c>
    </row>
    <row r="30" spans="1:20" ht="22.5">
      <c r="A30" s="23">
        <v>7</v>
      </c>
      <c r="B30" s="38" t="s">
        <v>40</v>
      </c>
      <c r="C30" s="25">
        <v>15</v>
      </c>
      <c r="D30" s="25">
        <v>0</v>
      </c>
      <c r="E30" s="26">
        <v>15</v>
      </c>
      <c r="F30" s="27" t="s">
        <v>18</v>
      </c>
      <c r="G30" s="69">
        <v>10</v>
      </c>
      <c r="H30" s="23"/>
      <c r="I30" s="70"/>
      <c r="J30" s="71"/>
      <c r="K30" s="70"/>
      <c r="L30" s="70" t="s">
        <v>41</v>
      </c>
      <c r="M30" s="72"/>
      <c r="N30" s="23"/>
      <c r="O30" s="70"/>
      <c r="P30" s="71"/>
      <c r="Q30" s="33">
        <v>15</v>
      </c>
      <c r="R30" s="33">
        <v>0</v>
      </c>
      <c r="S30" s="71">
        <v>1</v>
      </c>
      <c r="T30" s="35">
        <f t="shared" si="2"/>
        <v>1</v>
      </c>
    </row>
    <row r="31" spans="1:20" ht="15">
      <c r="A31" s="73">
        <v>8</v>
      </c>
      <c r="B31" s="74" t="s">
        <v>42</v>
      </c>
      <c r="C31" s="39">
        <v>15</v>
      </c>
      <c r="D31" s="39">
        <v>0</v>
      </c>
      <c r="E31" s="40">
        <v>15</v>
      </c>
      <c r="F31" s="27" t="s">
        <v>18</v>
      </c>
      <c r="G31" s="75">
        <v>10</v>
      </c>
      <c r="H31" s="73"/>
      <c r="I31" s="76"/>
      <c r="J31" s="77"/>
      <c r="K31" s="76"/>
      <c r="L31" s="76"/>
      <c r="M31" s="78"/>
      <c r="N31" s="73">
        <v>15</v>
      </c>
      <c r="O31" s="76">
        <v>0</v>
      </c>
      <c r="P31" s="77">
        <v>1</v>
      </c>
      <c r="Q31" s="47"/>
      <c r="R31" s="47"/>
      <c r="S31" s="336"/>
      <c r="T31" s="35">
        <v>1</v>
      </c>
    </row>
    <row r="32" spans="1:20" ht="15.75" thickBot="1">
      <c r="A32" s="73">
        <v>9</v>
      </c>
      <c r="B32" s="74" t="s">
        <v>43</v>
      </c>
      <c r="C32" s="39">
        <v>15</v>
      </c>
      <c r="D32" s="39">
        <v>0</v>
      </c>
      <c r="E32" s="40">
        <v>15</v>
      </c>
      <c r="F32" s="27" t="s">
        <v>18</v>
      </c>
      <c r="G32" s="75">
        <v>10</v>
      </c>
      <c r="H32" s="79"/>
      <c r="I32" s="80"/>
      <c r="J32" s="11"/>
      <c r="K32" s="80"/>
      <c r="L32" s="80"/>
      <c r="M32" s="12"/>
      <c r="N32" s="73">
        <v>15</v>
      </c>
      <c r="O32" s="76">
        <v>0</v>
      </c>
      <c r="P32" s="77">
        <v>1</v>
      </c>
      <c r="Q32" s="47"/>
      <c r="R32" s="47"/>
      <c r="S32" s="336"/>
      <c r="T32" s="80">
        <f t="shared" si="2"/>
        <v>1</v>
      </c>
    </row>
    <row r="33" spans="1:20" ht="15.75" thickBot="1">
      <c r="A33" s="49"/>
      <c r="B33" s="50" t="s">
        <v>31</v>
      </c>
      <c r="C33" s="81">
        <f>SUM(C23:C32)</f>
        <v>135</v>
      </c>
      <c r="D33" s="81">
        <f>SUM(D23:D32)</f>
        <v>60</v>
      </c>
      <c r="E33" s="82">
        <f>SUM(E23:E32)</f>
        <v>195</v>
      </c>
      <c r="F33" s="83"/>
      <c r="G33" s="84">
        <f aca="true" t="shared" si="3" ref="G33:R33">SUM(G23:G32)</f>
        <v>160</v>
      </c>
      <c r="H33" s="85">
        <f t="shared" si="3"/>
        <v>35</v>
      </c>
      <c r="I33" s="53">
        <f t="shared" si="3"/>
        <v>30</v>
      </c>
      <c r="J33" s="51">
        <f t="shared" si="3"/>
        <v>5</v>
      </c>
      <c r="K33" s="51">
        <f t="shared" si="3"/>
        <v>20</v>
      </c>
      <c r="L33" s="87">
        <f t="shared" si="3"/>
        <v>30</v>
      </c>
      <c r="M33" s="53">
        <f>SUM(M23:M32)</f>
        <v>4</v>
      </c>
      <c r="N33" s="49">
        <f t="shared" si="3"/>
        <v>45</v>
      </c>
      <c r="O33" s="82">
        <f t="shared" si="3"/>
        <v>0</v>
      </c>
      <c r="P33" s="82">
        <f>SUM(P23:P32)</f>
        <v>3</v>
      </c>
      <c r="Q33" s="82">
        <f t="shared" si="3"/>
        <v>35</v>
      </c>
      <c r="R33" s="82">
        <f t="shared" si="3"/>
        <v>0</v>
      </c>
      <c r="S33" s="82">
        <f>SUM(S23:S32)</f>
        <v>2</v>
      </c>
      <c r="T33" s="88">
        <f>SUM(T23:T32)</f>
        <v>14</v>
      </c>
    </row>
    <row r="34" spans="1:20" ht="15.75" thickBot="1">
      <c r="A34" s="53"/>
      <c r="B34" s="54" t="s">
        <v>32</v>
      </c>
      <c r="C34" s="55">
        <f>C33/E33</f>
        <v>0.6923076923076923</v>
      </c>
      <c r="D34" s="55">
        <f>D33/E33</f>
        <v>0.3076923076923077</v>
      </c>
      <c r="E34" s="56"/>
      <c r="F34" s="89"/>
      <c r="G34" s="90"/>
      <c r="H34" s="86"/>
      <c r="I34" s="56"/>
      <c r="J34" s="56"/>
      <c r="K34" s="56"/>
      <c r="L34" s="56"/>
      <c r="M34" s="91"/>
      <c r="N34" s="86"/>
      <c r="O34" s="56"/>
      <c r="P34" s="56"/>
      <c r="Q34" s="56"/>
      <c r="R34" s="56"/>
      <c r="S34" s="56"/>
      <c r="T34" s="92"/>
    </row>
    <row r="35" spans="1:20" ht="15">
      <c r="A35" s="63"/>
      <c r="B35" s="482" t="s">
        <v>44</v>
      </c>
      <c r="C35" s="483"/>
      <c r="D35" s="483"/>
      <c r="E35" s="483"/>
      <c r="F35" s="483"/>
      <c r="G35" s="484"/>
      <c r="H35" s="63"/>
      <c r="I35" s="64"/>
      <c r="J35" s="65"/>
      <c r="K35" s="64"/>
      <c r="L35" s="64"/>
      <c r="M35" s="66"/>
      <c r="N35" s="67"/>
      <c r="O35" s="64"/>
      <c r="P35" s="65"/>
      <c r="Q35" s="64"/>
      <c r="R35" s="64"/>
      <c r="S35" s="65"/>
      <c r="T35" s="67"/>
    </row>
    <row r="36" spans="1:20" ht="15">
      <c r="A36" s="23">
        <v>1</v>
      </c>
      <c r="B36" s="68" t="s">
        <v>45</v>
      </c>
      <c r="C36" s="25">
        <v>30</v>
      </c>
      <c r="D36" s="25">
        <v>0</v>
      </c>
      <c r="E36" s="26">
        <v>30</v>
      </c>
      <c r="F36" s="27" t="s">
        <v>18</v>
      </c>
      <c r="G36" s="69">
        <v>20</v>
      </c>
      <c r="H36" s="23">
        <v>30</v>
      </c>
      <c r="I36" s="70">
        <v>0</v>
      </c>
      <c r="J36" s="71">
        <v>2</v>
      </c>
      <c r="K36" s="70"/>
      <c r="L36" s="70"/>
      <c r="M36" s="72"/>
      <c r="N36" s="93"/>
      <c r="O36" s="70"/>
      <c r="P36" s="71"/>
      <c r="Q36" s="33"/>
      <c r="R36" s="33"/>
      <c r="S36" s="71"/>
      <c r="T36" s="35">
        <f>J36+M36+P36+S36</f>
        <v>2</v>
      </c>
    </row>
    <row r="37" spans="1:20" ht="15">
      <c r="A37" s="23">
        <v>2</v>
      </c>
      <c r="B37" s="68" t="s">
        <v>46</v>
      </c>
      <c r="C37" s="25">
        <v>20</v>
      </c>
      <c r="D37" s="25">
        <v>10</v>
      </c>
      <c r="E37" s="26">
        <v>30</v>
      </c>
      <c r="F37" s="27" t="s">
        <v>18</v>
      </c>
      <c r="G37" s="69">
        <v>20</v>
      </c>
      <c r="H37" s="23"/>
      <c r="I37" s="70"/>
      <c r="J37" s="71"/>
      <c r="K37" s="70">
        <v>20</v>
      </c>
      <c r="L37" s="70">
        <v>10</v>
      </c>
      <c r="M37" s="72">
        <v>2</v>
      </c>
      <c r="N37" s="93"/>
      <c r="O37" s="70"/>
      <c r="P37" s="71"/>
      <c r="Q37" s="33"/>
      <c r="R37" s="33"/>
      <c r="S37" s="71"/>
      <c r="T37" s="35">
        <f>J37+M37+P37+S37</f>
        <v>2</v>
      </c>
    </row>
    <row r="38" spans="1:20" ht="15">
      <c r="A38" s="73">
        <v>3</v>
      </c>
      <c r="B38" s="68" t="s">
        <v>47</v>
      </c>
      <c r="C38" s="25">
        <v>20</v>
      </c>
      <c r="D38" s="25">
        <v>10</v>
      </c>
      <c r="E38" s="26">
        <v>30</v>
      </c>
      <c r="F38" s="27" t="s">
        <v>18</v>
      </c>
      <c r="G38" s="94">
        <v>20</v>
      </c>
      <c r="H38" s="35"/>
      <c r="I38" s="70"/>
      <c r="J38" s="71"/>
      <c r="K38" s="70"/>
      <c r="L38" s="70"/>
      <c r="M38" s="72"/>
      <c r="N38" s="35">
        <v>20</v>
      </c>
      <c r="O38" s="70">
        <v>10</v>
      </c>
      <c r="P38" s="71">
        <v>2</v>
      </c>
      <c r="Q38" s="33"/>
      <c r="R38" s="33"/>
      <c r="S38" s="71"/>
      <c r="T38" s="35">
        <f>J38+M38+P38+S38</f>
        <v>2</v>
      </c>
    </row>
    <row r="39" spans="1:20" ht="15.75" thickBot="1">
      <c r="A39" s="95">
        <v>4</v>
      </c>
      <c r="B39" s="96" t="s">
        <v>48</v>
      </c>
      <c r="C39" s="97">
        <v>30</v>
      </c>
      <c r="D39" s="97">
        <v>0</v>
      </c>
      <c r="E39" s="98">
        <v>30</v>
      </c>
      <c r="F39" s="27" t="s">
        <v>18</v>
      </c>
      <c r="G39" s="99">
        <v>20</v>
      </c>
      <c r="H39" s="124">
        <v>30</v>
      </c>
      <c r="I39" s="124">
        <v>0</v>
      </c>
      <c r="J39" s="342">
        <v>2</v>
      </c>
      <c r="K39" s="80"/>
      <c r="L39" s="80"/>
      <c r="M39" s="12"/>
      <c r="N39" s="100"/>
      <c r="O39" s="80"/>
      <c r="P39" s="11"/>
      <c r="Q39" s="101"/>
      <c r="R39" s="101"/>
      <c r="S39" s="11"/>
      <c r="T39" s="100">
        <v>2</v>
      </c>
    </row>
    <row r="40" spans="1:20" ht="15.75" thickBot="1">
      <c r="A40" s="49"/>
      <c r="B40" s="54" t="s">
        <v>31</v>
      </c>
      <c r="C40" s="51">
        <f>SUM(C36:C39)</f>
        <v>100</v>
      </c>
      <c r="D40" s="51">
        <f>SUM(D36:D39)</f>
        <v>20</v>
      </c>
      <c r="E40" s="51">
        <f>SUM(E36:E39)</f>
        <v>120</v>
      </c>
      <c r="F40" s="51"/>
      <c r="G40" s="102">
        <f>SUM(G36:G39)</f>
        <v>80</v>
      </c>
      <c r="H40" s="53">
        <f>SUM(H36:H39)</f>
        <v>60</v>
      </c>
      <c r="I40" s="53">
        <f aca="true" t="shared" si="4" ref="I40:T40">SUM(I36:I39)</f>
        <v>0</v>
      </c>
      <c r="J40" s="53">
        <f t="shared" si="4"/>
        <v>4</v>
      </c>
      <c r="K40" s="53">
        <f t="shared" si="4"/>
        <v>20</v>
      </c>
      <c r="L40" s="53">
        <f t="shared" si="4"/>
        <v>10</v>
      </c>
      <c r="M40" s="53">
        <f t="shared" si="4"/>
        <v>2</v>
      </c>
      <c r="N40" s="53">
        <f t="shared" si="4"/>
        <v>20</v>
      </c>
      <c r="O40" s="53">
        <f t="shared" si="4"/>
        <v>10</v>
      </c>
      <c r="P40" s="53">
        <f t="shared" si="4"/>
        <v>2</v>
      </c>
      <c r="Q40" s="53">
        <f t="shared" si="4"/>
        <v>0</v>
      </c>
      <c r="R40" s="53">
        <f t="shared" si="4"/>
        <v>0</v>
      </c>
      <c r="S40" s="53">
        <f t="shared" si="4"/>
        <v>0</v>
      </c>
      <c r="T40" s="53">
        <f t="shared" si="4"/>
        <v>8</v>
      </c>
    </row>
    <row r="41" spans="1:20" ht="15.75" thickBot="1">
      <c r="A41" s="53"/>
      <c r="B41" s="54" t="s">
        <v>32</v>
      </c>
      <c r="C41" s="55">
        <f>C40/E40</f>
        <v>0.8333333333333334</v>
      </c>
      <c r="D41" s="55">
        <f>D40/E40</f>
        <v>0.16666666666666666</v>
      </c>
      <c r="E41" s="104"/>
      <c r="F41" s="105"/>
      <c r="G41" s="89"/>
      <c r="H41" s="86"/>
      <c r="I41" s="56"/>
      <c r="J41" s="56"/>
      <c r="K41" s="56"/>
      <c r="L41" s="56"/>
      <c r="M41" s="91"/>
      <c r="N41" s="104"/>
      <c r="O41" s="56"/>
      <c r="P41" s="56"/>
      <c r="Q41" s="56"/>
      <c r="R41" s="56"/>
      <c r="S41" s="106"/>
      <c r="T41" s="92"/>
    </row>
    <row r="42" spans="1:20" ht="15">
      <c r="A42" s="63"/>
      <c r="B42" s="15" t="s">
        <v>49</v>
      </c>
      <c r="C42" s="107"/>
      <c r="D42" s="108"/>
      <c r="E42" s="109"/>
      <c r="F42" s="108"/>
      <c r="G42" s="470"/>
      <c r="H42" s="114"/>
      <c r="I42" s="112"/>
      <c r="J42" s="112"/>
      <c r="K42" s="112"/>
      <c r="L42" s="112"/>
      <c r="M42" s="113"/>
      <c r="N42" s="114"/>
      <c r="O42" s="112"/>
      <c r="P42" s="112"/>
      <c r="Q42" s="112"/>
      <c r="R42" s="112"/>
      <c r="S42" s="112"/>
      <c r="T42" s="67"/>
    </row>
    <row r="43" spans="1:20" ht="15">
      <c r="A43" s="23">
        <v>1</v>
      </c>
      <c r="B43" s="68" t="s">
        <v>50</v>
      </c>
      <c r="C43" s="25">
        <v>10</v>
      </c>
      <c r="D43" s="25">
        <v>20</v>
      </c>
      <c r="E43" s="26">
        <f>SUM(C43:D43)</f>
        <v>30</v>
      </c>
      <c r="F43" s="26" t="s">
        <v>30</v>
      </c>
      <c r="G43" s="94">
        <v>20</v>
      </c>
      <c r="H43" s="35"/>
      <c r="I43" s="70"/>
      <c r="J43" s="71"/>
      <c r="K43" s="340">
        <v>10</v>
      </c>
      <c r="L43" s="341">
        <v>20</v>
      </c>
      <c r="M43" s="32">
        <v>2</v>
      </c>
      <c r="N43" s="35"/>
      <c r="O43" s="70"/>
      <c r="P43" s="71"/>
      <c r="Q43" s="116"/>
      <c r="R43" s="33"/>
      <c r="S43" s="71"/>
      <c r="T43" s="35">
        <f>J43+M43+P43+S43</f>
        <v>2</v>
      </c>
    </row>
    <row r="44" spans="1:20" ht="22.5">
      <c r="A44" s="23">
        <v>2</v>
      </c>
      <c r="B44" s="68" t="s">
        <v>51</v>
      </c>
      <c r="C44" s="25">
        <v>10</v>
      </c>
      <c r="D44" s="25">
        <v>30</v>
      </c>
      <c r="E44" s="26">
        <v>40</v>
      </c>
      <c r="F44" s="26" t="s">
        <v>30</v>
      </c>
      <c r="G44" s="94">
        <v>35</v>
      </c>
      <c r="H44" s="48">
        <v>10</v>
      </c>
      <c r="I44" s="76">
        <v>30</v>
      </c>
      <c r="J44" s="77">
        <v>3</v>
      </c>
      <c r="K44" s="76"/>
      <c r="L44" s="117"/>
      <c r="M44" s="72"/>
      <c r="N44" s="35"/>
      <c r="O44" s="70"/>
      <c r="P44" s="71"/>
      <c r="Q44" s="116"/>
      <c r="R44" s="33"/>
      <c r="S44" s="71"/>
      <c r="T44" s="35">
        <f>J44+M44+P44+S44</f>
        <v>3</v>
      </c>
    </row>
    <row r="45" spans="1:20" ht="22.5">
      <c r="A45" s="73">
        <v>3</v>
      </c>
      <c r="B45" s="118" t="s">
        <v>52</v>
      </c>
      <c r="C45" s="25">
        <v>10</v>
      </c>
      <c r="D45" s="25">
        <v>15</v>
      </c>
      <c r="E45" s="26">
        <v>25</v>
      </c>
      <c r="F45" s="27" t="s">
        <v>18</v>
      </c>
      <c r="G45" s="94">
        <v>25</v>
      </c>
      <c r="H45" s="35"/>
      <c r="I45" s="70"/>
      <c r="J45" s="119"/>
      <c r="K45" s="70">
        <v>10</v>
      </c>
      <c r="L45" s="120">
        <v>15</v>
      </c>
      <c r="M45" s="72">
        <v>2</v>
      </c>
      <c r="N45" s="48"/>
      <c r="O45" s="76"/>
      <c r="P45" s="77"/>
      <c r="Q45" s="121"/>
      <c r="R45" s="47"/>
      <c r="S45" s="71"/>
      <c r="T45" s="35">
        <v>2</v>
      </c>
    </row>
    <row r="46" spans="1:20" ht="22.5">
      <c r="A46" s="70">
        <v>4</v>
      </c>
      <c r="B46" s="68" t="s">
        <v>53</v>
      </c>
      <c r="C46" s="25">
        <v>10</v>
      </c>
      <c r="D46" s="25">
        <v>15</v>
      </c>
      <c r="E46" s="26">
        <v>25</v>
      </c>
      <c r="F46" s="27" t="s">
        <v>18</v>
      </c>
      <c r="G46" s="94">
        <v>25</v>
      </c>
      <c r="H46" s="35"/>
      <c r="I46" s="70"/>
      <c r="J46" s="119"/>
      <c r="K46" s="70">
        <v>10</v>
      </c>
      <c r="L46" s="120">
        <v>15</v>
      </c>
      <c r="M46" s="72">
        <v>2</v>
      </c>
      <c r="N46" s="35"/>
      <c r="O46" s="70"/>
      <c r="P46" s="71"/>
      <c r="Q46" s="116"/>
      <c r="R46" s="33"/>
      <c r="S46" s="71"/>
      <c r="T46" s="35">
        <f>J46+M46+P46+S46</f>
        <v>2</v>
      </c>
    </row>
    <row r="47" spans="1:20" ht="34.5" thickBot="1">
      <c r="A47" s="95">
        <v>5</v>
      </c>
      <c r="B47" s="122" t="s">
        <v>54</v>
      </c>
      <c r="C47" s="97">
        <v>5</v>
      </c>
      <c r="D47" s="97">
        <v>15</v>
      </c>
      <c r="E47" s="98">
        <v>20</v>
      </c>
      <c r="F47" s="27" t="s">
        <v>18</v>
      </c>
      <c r="G47" s="99">
        <v>5</v>
      </c>
      <c r="H47" s="100"/>
      <c r="I47" s="80"/>
      <c r="J47" s="123"/>
      <c r="K47" s="441">
        <v>5</v>
      </c>
      <c r="L47" s="442">
        <v>15</v>
      </c>
      <c r="M47" s="471">
        <v>1</v>
      </c>
      <c r="N47" s="462"/>
      <c r="O47" s="463"/>
      <c r="P47" s="464"/>
      <c r="Q47" s="125"/>
      <c r="R47" s="101"/>
      <c r="S47" s="11"/>
      <c r="T47" s="100">
        <v>1</v>
      </c>
    </row>
    <row r="48" spans="1:20" ht="15.75" thickBot="1">
      <c r="A48" s="49"/>
      <c r="B48" s="50" t="s">
        <v>31</v>
      </c>
      <c r="C48" s="51">
        <f>SUM(C43:C47)</f>
        <v>45</v>
      </c>
      <c r="D48" s="51">
        <f>SUM(D43:D47)</f>
        <v>95</v>
      </c>
      <c r="E48" s="51">
        <f>SUM(E43:E47)</f>
        <v>140</v>
      </c>
      <c r="F48" s="51"/>
      <c r="G48" s="102">
        <f>SUM(G43:G47)</f>
        <v>110</v>
      </c>
      <c r="H48" s="53">
        <f>SUM(H43:H47)</f>
        <v>10</v>
      </c>
      <c r="I48" s="53">
        <f>SUM(I43:I47)</f>
        <v>30</v>
      </c>
      <c r="J48" s="53">
        <f>SUM(J43:J47)</f>
        <v>3</v>
      </c>
      <c r="K48" s="53">
        <f>SUM(K43:K47)</f>
        <v>35</v>
      </c>
      <c r="L48" s="53">
        <f>SUM(L43:L47)</f>
        <v>65</v>
      </c>
      <c r="M48" s="53">
        <f>SUM(M43:M47)</f>
        <v>7</v>
      </c>
      <c r="N48" s="53">
        <f aca="true" t="shared" si="5" ref="N48:S48">SUM(N43:N46)</f>
        <v>0</v>
      </c>
      <c r="O48" s="53">
        <f t="shared" si="5"/>
        <v>0</v>
      </c>
      <c r="P48" s="53">
        <f t="shared" si="5"/>
        <v>0</v>
      </c>
      <c r="Q48" s="53">
        <f t="shared" si="5"/>
        <v>0</v>
      </c>
      <c r="R48" s="53">
        <f t="shared" si="5"/>
        <v>0</v>
      </c>
      <c r="S48" s="53">
        <f t="shared" si="5"/>
        <v>0</v>
      </c>
      <c r="T48" s="53">
        <f>SUM(T43:T47)</f>
        <v>10</v>
      </c>
    </row>
    <row r="49" spans="1:20" ht="15.75" thickBot="1">
      <c r="A49" s="126"/>
      <c r="B49" s="54" t="s">
        <v>32</v>
      </c>
      <c r="C49" s="55">
        <f>C48/E48</f>
        <v>0.32142857142857145</v>
      </c>
      <c r="D49" s="55">
        <f>D48/E48</f>
        <v>0.6785714285714286</v>
      </c>
      <c r="E49" s="127"/>
      <c r="F49" s="128"/>
      <c r="G49" s="129"/>
      <c r="H49" s="130"/>
      <c r="I49" s="131"/>
      <c r="J49" s="131"/>
      <c r="K49" s="131"/>
      <c r="L49" s="131"/>
      <c r="M49" s="132"/>
      <c r="N49" s="127"/>
      <c r="O49" s="131"/>
      <c r="P49" s="131"/>
      <c r="Q49" s="131"/>
      <c r="R49" s="131"/>
      <c r="S49" s="131"/>
      <c r="T49" s="62"/>
    </row>
    <row r="50" spans="1:20" ht="15">
      <c r="A50" s="133"/>
      <c r="B50" s="134" t="s">
        <v>55</v>
      </c>
      <c r="C50" s="135"/>
      <c r="D50" s="135"/>
      <c r="E50" s="109"/>
      <c r="F50" s="108"/>
      <c r="G50" s="110"/>
      <c r="H50" s="111"/>
      <c r="I50" s="112"/>
      <c r="J50" s="112"/>
      <c r="K50" s="112"/>
      <c r="L50" s="112"/>
      <c r="M50" s="113"/>
      <c r="N50" s="114"/>
      <c r="O50" s="112"/>
      <c r="P50" s="112"/>
      <c r="Q50" s="112"/>
      <c r="R50" s="112"/>
      <c r="S50" s="112"/>
      <c r="T50" s="67"/>
    </row>
    <row r="51" spans="1:20" ht="15">
      <c r="A51" s="23">
        <v>1</v>
      </c>
      <c r="B51" s="136" t="s">
        <v>56</v>
      </c>
      <c r="C51" s="25">
        <v>25</v>
      </c>
      <c r="D51" s="25">
        <v>0</v>
      </c>
      <c r="E51" s="26">
        <v>25</v>
      </c>
      <c r="F51" s="27" t="s">
        <v>18</v>
      </c>
      <c r="G51" s="69">
        <v>25</v>
      </c>
      <c r="H51" s="23">
        <v>25</v>
      </c>
      <c r="I51" s="70">
        <v>0</v>
      </c>
      <c r="J51" s="71">
        <v>2</v>
      </c>
      <c r="K51" s="70"/>
      <c r="L51" s="70"/>
      <c r="M51" s="72"/>
      <c r="N51" s="23"/>
      <c r="O51" s="70"/>
      <c r="P51" s="71"/>
      <c r="Q51" s="33"/>
      <c r="R51" s="33"/>
      <c r="S51" s="71"/>
      <c r="T51" s="35">
        <f>J51+M51+P51+S51</f>
        <v>2</v>
      </c>
    </row>
    <row r="52" spans="1:20" ht="15">
      <c r="A52" s="23">
        <v>2</v>
      </c>
      <c r="B52" s="136" t="s">
        <v>57</v>
      </c>
      <c r="C52" s="25">
        <v>10</v>
      </c>
      <c r="D52" s="25">
        <v>20</v>
      </c>
      <c r="E52" s="26">
        <v>30</v>
      </c>
      <c r="F52" s="27" t="s">
        <v>18</v>
      </c>
      <c r="G52" s="69">
        <v>20</v>
      </c>
      <c r="H52" s="23">
        <v>10</v>
      </c>
      <c r="I52" s="70">
        <v>20</v>
      </c>
      <c r="J52" s="71">
        <v>2</v>
      </c>
      <c r="K52" s="70"/>
      <c r="L52" s="70"/>
      <c r="M52" s="72"/>
      <c r="N52" s="23"/>
      <c r="O52" s="70"/>
      <c r="P52" s="71"/>
      <c r="Q52" s="33"/>
      <c r="R52" s="33"/>
      <c r="S52" s="71"/>
      <c r="T52" s="35">
        <f>J52+M52+P52+S52</f>
        <v>2</v>
      </c>
    </row>
    <row r="53" spans="1:20" ht="22.5">
      <c r="A53" s="73">
        <v>3</v>
      </c>
      <c r="B53" s="24" t="s">
        <v>58</v>
      </c>
      <c r="C53" s="25">
        <v>0</v>
      </c>
      <c r="D53" s="25">
        <v>15</v>
      </c>
      <c r="E53" s="26">
        <v>15</v>
      </c>
      <c r="F53" s="27" t="s">
        <v>59</v>
      </c>
      <c r="G53" s="28">
        <v>235</v>
      </c>
      <c r="H53" s="29"/>
      <c r="I53" s="30"/>
      <c r="J53" s="31"/>
      <c r="K53" s="30">
        <v>0</v>
      </c>
      <c r="L53" s="30">
        <v>15</v>
      </c>
      <c r="M53" s="32">
        <v>2</v>
      </c>
      <c r="N53" s="29">
        <v>0</v>
      </c>
      <c r="O53" s="30" t="s">
        <v>60</v>
      </c>
      <c r="P53" s="31">
        <v>4</v>
      </c>
      <c r="Q53" s="33">
        <v>0</v>
      </c>
      <c r="R53" s="33" t="s">
        <v>60</v>
      </c>
      <c r="S53" s="31">
        <v>4</v>
      </c>
      <c r="T53" s="35">
        <f>J53+M53+P53+S53</f>
        <v>10</v>
      </c>
    </row>
    <row r="54" spans="1:20" ht="15">
      <c r="A54" s="73">
        <v>4</v>
      </c>
      <c r="B54" s="137" t="s">
        <v>61</v>
      </c>
      <c r="C54" s="39">
        <v>0</v>
      </c>
      <c r="D54" s="39">
        <v>0</v>
      </c>
      <c r="E54" s="40">
        <v>0</v>
      </c>
      <c r="F54" s="41" t="s">
        <v>30</v>
      </c>
      <c r="G54" s="42">
        <v>150</v>
      </c>
      <c r="H54" s="43"/>
      <c r="I54" s="44"/>
      <c r="J54" s="45"/>
      <c r="K54" s="44"/>
      <c r="L54" s="44"/>
      <c r="M54" s="46"/>
      <c r="N54" s="43"/>
      <c r="O54" s="44"/>
      <c r="P54" s="138"/>
      <c r="Q54" s="47">
        <v>0</v>
      </c>
      <c r="R54" s="47" t="s">
        <v>62</v>
      </c>
      <c r="S54" s="138">
        <v>6</v>
      </c>
      <c r="T54" s="35">
        <f>J54+M54+P54+S54</f>
        <v>6</v>
      </c>
    </row>
    <row r="55" spans="1:20" ht="15.75" thickBot="1">
      <c r="A55" s="73">
        <v>5</v>
      </c>
      <c r="B55" s="139" t="s">
        <v>63</v>
      </c>
      <c r="C55" s="39">
        <v>30</v>
      </c>
      <c r="D55" s="39">
        <v>30</v>
      </c>
      <c r="E55" s="40">
        <v>60</v>
      </c>
      <c r="F55" s="27" t="s">
        <v>18</v>
      </c>
      <c r="G55" s="75">
        <v>40</v>
      </c>
      <c r="H55" s="73">
        <v>0</v>
      </c>
      <c r="I55" s="76">
        <v>30</v>
      </c>
      <c r="J55" s="77">
        <v>2</v>
      </c>
      <c r="K55" s="76">
        <v>30</v>
      </c>
      <c r="L55" s="76">
        <v>0</v>
      </c>
      <c r="M55" s="78">
        <v>2</v>
      </c>
      <c r="N55" s="73"/>
      <c r="O55" s="76"/>
      <c r="P55" s="77"/>
      <c r="Q55" s="47"/>
      <c r="R55" s="47"/>
      <c r="S55" s="77"/>
      <c r="T55" s="80">
        <f>J55+M55+P55+S55</f>
        <v>4</v>
      </c>
    </row>
    <row r="56" spans="1:20" ht="15.75" thickBot="1">
      <c r="A56" s="49"/>
      <c r="B56" s="140" t="s">
        <v>64</v>
      </c>
      <c r="C56" s="81">
        <f>SUM(C51:C55)</f>
        <v>65</v>
      </c>
      <c r="D56" s="81">
        <f>SUM(D51:D55)</f>
        <v>65</v>
      </c>
      <c r="E56" s="82">
        <f>SUM(E51:E55)</f>
        <v>130</v>
      </c>
      <c r="F56" s="88"/>
      <c r="G56" s="84">
        <f>SUM(G51:G55)</f>
        <v>470</v>
      </c>
      <c r="H56" s="49">
        <f>SUM(H51:H55)</f>
        <v>35</v>
      </c>
      <c r="I56" s="49">
        <f aca="true" t="shared" si="6" ref="I56:T56">SUM(I51:I55)</f>
        <v>50</v>
      </c>
      <c r="J56" s="49">
        <f t="shared" si="6"/>
        <v>6</v>
      </c>
      <c r="K56" s="49">
        <f t="shared" si="6"/>
        <v>30</v>
      </c>
      <c r="L56" s="49">
        <f t="shared" si="6"/>
        <v>15</v>
      </c>
      <c r="M56" s="49">
        <f t="shared" si="6"/>
        <v>4</v>
      </c>
      <c r="N56" s="49">
        <f t="shared" si="6"/>
        <v>0</v>
      </c>
      <c r="O56" s="49">
        <f t="shared" si="6"/>
        <v>0</v>
      </c>
      <c r="P56" s="49">
        <f t="shared" si="6"/>
        <v>4</v>
      </c>
      <c r="Q56" s="49">
        <f t="shared" si="6"/>
        <v>0</v>
      </c>
      <c r="R56" s="49">
        <f t="shared" si="6"/>
        <v>0</v>
      </c>
      <c r="S56" s="49">
        <f t="shared" si="6"/>
        <v>10</v>
      </c>
      <c r="T56" s="49">
        <f t="shared" si="6"/>
        <v>24</v>
      </c>
    </row>
    <row r="57" spans="1:20" ht="15">
      <c r="A57" s="133"/>
      <c r="B57" s="143" t="s">
        <v>65</v>
      </c>
      <c r="C57" s="144">
        <v>460</v>
      </c>
      <c r="D57" s="144">
        <v>490</v>
      </c>
      <c r="E57" s="145">
        <v>950</v>
      </c>
      <c r="F57" s="146"/>
      <c r="G57" s="147"/>
      <c r="H57" s="133"/>
      <c r="I57" s="145"/>
      <c r="J57" s="148"/>
      <c r="K57" s="145"/>
      <c r="L57" s="145"/>
      <c r="M57" s="149"/>
      <c r="N57" s="133"/>
      <c r="O57" s="145"/>
      <c r="P57" s="148"/>
      <c r="Q57" s="145"/>
      <c r="R57" s="145"/>
      <c r="S57" s="148"/>
      <c r="T57" s="150"/>
    </row>
    <row r="58" spans="1:20" ht="15">
      <c r="A58" s="151"/>
      <c r="B58" s="152" t="s">
        <v>66</v>
      </c>
      <c r="C58" s="153">
        <v>0.48</v>
      </c>
      <c r="D58" s="154">
        <v>0.52</v>
      </c>
      <c r="E58" s="155"/>
      <c r="F58" s="156"/>
      <c r="G58" s="157"/>
      <c r="H58" s="158"/>
      <c r="I58" s="155"/>
      <c r="J58" s="159"/>
      <c r="K58" s="155"/>
      <c r="L58" s="155"/>
      <c r="M58" s="160"/>
      <c r="N58" s="158"/>
      <c r="O58" s="155"/>
      <c r="P58" s="159"/>
      <c r="Q58" s="155"/>
      <c r="R58" s="155"/>
      <c r="S58" s="161"/>
      <c r="T58" s="150"/>
    </row>
    <row r="59" spans="1:20" ht="15">
      <c r="A59" s="162"/>
      <c r="B59" s="163" t="s">
        <v>67</v>
      </c>
      <c r="C59" s="164" t="s">
        <v>68</v>
      </c>
      <c r="D59" s="165"/>
      <c r="E59" s="165"/>
      <c r="F59" s="165"/>
      <c r="G59" s="165"/>
      <c r="H59" s="166"/>
      <c r="I59" s="165"/>
      <c r="J59" s="165"/>
      <c r="K59" s="165"/>
      <c r="L59" s="165"/>
      <c r="M59" s="167"/>
      <c r="N59" s="166"/>
      <c r="O59" s="165"/>
      <c r="P59" s="165"/>
      <c r="Q59" s="165"/>
      <c r="R59" s="165"/>
      <c r="S59" s="168"/>
      <c r="T59" s="150"/>
    </row>
    <row r="60" spans="1:20" ht="22.5">
      <c r="A60" s="169">
        <v>1</v>
      </c>
      <c r="B60" s="24" t="s">
        <v>69</v>
      </c>
      <c r="C60" s="170"/>
      <c r="D60" s="171">
        <v>90</v>
      </c>
      <c r="E60" s="26">
        <f>SUM(C60:D60)</f>
        <v>90</v>
      </c>
      <c r="F60" s="172"/>
      <c r="G60" s="173">
        <v>30</v>
      </c>
      <c r="H60" s="29"/>
      <c r="I60" s="30"/>
      <c r="J60" s="174"/>
      <c r="K60" s="175">
        <v>0</v>
      </c>
      <c r="L60" s="30">
        <v>90</v>
      </c>
      <c r="M60" s="359">
        <v>4</v>
      </c>
      <c r="N60" s="176"/>
      <c r="O60" s="30"/>
      <c r="P60" s="174"/>
      <c r="Q60" s="116"/>
      <c r="R60" s="33"/>
      <c r="S60" s="174"/>
      <c r="T60" s="360">
        <v>4</v>
      </c>
    </row>
    <row r="61" spans="1:21" ht="15.75" thickBot="1">
      <c r="A61" s="177">
        <v>2</v>
      </c>
      <c r="B61" s="137" t="s">
        <v>70</v>
      </c>
      <c r="C61" s="178"/>
      <c r="D61" s="179">
        <v>120</v>
      </c>
      <c r="E61" s="40">
        <v>120</v>
      </c>
      <c r="F61" s="180"/>
      <c r="G61" s="181">
        <v>30</v>
      </c>
      <c r="H61" s="43"/>
      <c r="I61" s="44"/>
      <c r="J61" s="182"/>
      <c r="K61" s="183"/>
      <c r="L61" s="44"/>
      <c r="M61" s="184"/>
      <c r="N61" s="185"/>
      <c r="O61" s="44"/>
      <c r="P61" s="182"/>
      <c r="Q61" s="121">
        <v>0</v>
      </c>
      <c r="R61" s="47">
        <v>120</v>
      </c>
      <c r="S61" s="443">
        <v>5</v>
      </c>
      <c r="T61" s="441">
        <v>5</v>
      </c>
      <c r="U61" s="186"/>
    </row>
    <row r="62" spans="1:20" ht="15.75" thickBot="1">
      <c r="A62" s="187"/>
      <c r="B62" s="188" t="s">
        <v>71</v>
      </c>
      <c r="C62" s="189">
        <f>SUM(C60:C61)</f>
        <v>0</v>
      </c>
      <c r="D62" s="189">
        <f>SUM(D60:D61)</f>
        <v>210</v>
      </c>
      <c r="E62" s="189">
        <f>SUM(E60:E61)</f>
        <v>210</v>
      </c>
      <c r="F62" s="190"/>
      <c r="G62" s="190">
        <v>70</v>
      </c>
      <c r="H62" s="191">
        <f>SUM(H60:H61)</f>
        <v>0</v>
      </c>
      <c r="I62" s="189">
        <f aca="true" t="shared" si="7" ref="I62:S62">SUM(I60:I61)</f>
        <v>0</v>
      </c>
      <c r="J62" s="189">
        <f t="shared" si="7"/>
        <v>0</v>
      </c>
      <c r="K62" s="189">
        <f t="shared" si="7"/>
        <v>0</v>
      </c>
      <c r="L62" s="189">
        <f t="shared" si="7"/>
        <v>90</v>
      </c>
      <c r="M62" s="358">
        <f t="shared" si="7"/>
        <v>4</v>
      </c>
      <c r="N62" s="192">
        <f t="shared" si="7"/>
        <v>0</v>
      </c>
      <c r="O62" s="190">
        <f t="shared" si="7"/>
        <v>0</v>
      </c>
      <c r="P62" s="190">
        <f t="shared" si="7"/>
        <v>0</v>
      </c>
      <c r="Q62" s="190">
        <f t="shared" si="7"/>
        <v>0</v>
      </c>
      <c r="R62" s="190">
        <f t="shared" si="7"/>
        <v>120</v>
      </c>
      <c r="S62" s="193">
        <f t="shared" si="7"/>
        <v>5</v>
      </c>
      <c r="T62" s="194">
        <f>SUM(T60:T61)</f>
        <v>9</v>
      </c>
    </row>
    <row r="63" spans="1:20" ht="15">
      <c r="A63" s="195"/>
      <c r="B63" s="196"/>
      <c r="C63" s="27"/>
      <c r="D63" s="27"/>
      <c r="E63" s="27"/>
      <c r="F63" s="197"/>
      <c r="G63" s="198"/>
      <c r="H63" s="26"/>
      <c r="I63" s="26"/>
      <c r="J63" s="26"/>
      <c r="K63" s="26"/>
      <c r="L63" s="26"/>
      <c r="M63" s="26">
        <f>M20+M33+M40+M48+M56+M62</f>
        <v>23</v>
      </c>
      <c r="N63" s="26"/>
      <c r="O63" s="26"/>
      <c r="P63" s="26">
        <f>P20+P33+P40+P48+P56+P62</f>
        <v>21</v>
      </c>
      <c r="Q63" s="26"/>
      <c r="R63" s="26"/>
      <c r="S63" s="26">
        <f>S20+S33+S40+S48+S56+S62</f>
        <v>20</v>
      </c>
      <c r="T63" s="70"/>
    </row>
    <row r="64" spans="1:20" ht="22.5">
      <c r="A64" s="200"/>
      <c r="B64" s="201" t="s">
        <v>72</v>
      </c>
      <c r="C64" s="202" t="s">
        <v>73</v>
      </c>
      <c r="D64" s="203"/>
      <c r="E64" s="203"/>
      <c r="F64" s="203"/>
      <c r="G64" s="203"/>
      <c r="H64" s="204"/>
      <c r="I64" s="203"/>
      <c r="J64" s="203"/>
      <c r="K64" s="203"/>
      <c r="L64" s="203"/>
      <c r="M64" s="205"/>
      <c r="N64" s="204"/>
      <c r="O64" s="203"/>
      <c r="P64" s="203"/>
      <c r="Q64" s="203"/>
      <c r="R64" s="203"/>
      <c r="S64" s="206"/>
      <c r="T64" s="207">
        <f>T20+T33+T40+T48+T56+T62</f>
        <v>94</v>
      </c>
    </row>
    <row r="65" spans="1:20" ht="15">
      <c r="A65" s="208"/>
      <c r="B65" s="209"/>
      <c r="C65" s="210"/>
      <c r="D65" s="210"/>
      <c r="E65" s="210"/>
      <c r="F65" s="211"/>
      <c r="G65" s="199"/>
      <c r="H65" s="212"/>
      <c r="I65" s="213"/>
      <c r="J65" s="213"/>
      <c r="K65" s="213"/>
      <c r="L65" s="213"/>
      <c r="M65" s="214"/>
      <c r="N65" s="213"/>
      <c r="O65" s="213"/>
      <c r="P65" s="213"/>
      <c r="Q65" s="213"/>
      <c r="R65" s="213"/>
      <c r="S65" s="215"/>
      <c r="T65" s="216"/>
    </row>
    <row r="66" spans="1:20" ht="15">
      <c r="A66" s="217"/>
      <c r="B66" s="218" t="s">
        <v>74</v>
      </c>
      <c r="C66" s="219"/>
      <c r="D66" s="219"/>
      <c r="E66" s="219"/>
      <c r="F66" s="219"/>
      <c r="G66" s="219"/>
      <c r="H66" s="220"/>
      <c r="I66" s="219"/>
      <c r="J66" s="219"/>
      <c r="K66" s="219"/>
      <c r="L66" s="219"/>
      <c r="M66" s="219"/>
      <c r="N66" s="221"/>
      <c r="O66" s="219"/>
      <c r="P66" s="219"/>
      <c r="Q66" s="219"/>
      <c r="R66" s="219"/>
      <c r="S66" s="222"/>
      <c r="T66" s="223"/>
    </row>
    <row r="67" spans="1:20" ht="15">
      <c r="A67" s="29">
        <v>1</v>
      </c>
      <c r="B67" s="38" t="s">
        <v>75</v>
      </c>
      <c r="C67" s="175">
        <v>30</v>
      </c>
      <c r="D67" s="175">
        <v>10</v>
      </c>
      <c r="E67" s="30">
        <v>40</v>
      </c>
      <c r="F67" s="199" t="s">
        <v>30</v>
      </c>
      <c r="G67" s="173">
        <v>35</v>
      </c>
      <c r="H67" s="29"/>
      <c r="I67" s="30"/>
      <c r="J67" s="71"/>
      <c r="K67" s="30"/>
      <c r="L67" s="30"/>
      <c r="M67" s="72"/>
      <c r="N67" s="224">
        <v>30</v>
      </c>
      <c r="O67" s="225">
        <v>10</v>
      </c>
      <c r="P67" s="226">
        <v>3</v>
      </c>
      <c r="Q67" s="227"/>
      <c r="R67" s="225"/>
      <c r="S67" s="228"/>
      <c r="T67" s="229">
        <v>3</v>
      </c>
    </row>
    <row r="68" spans="1:20" ht="15">
      <c r="A68" s="29">
        <v>2</v>
      </c>
      <c r="B68" s="38" t="s">
        <v>76</v>
      </c>
      <c r="C68" s="175">
        <v>30</v>
      </c>
      <c r="D68" s="175">
        <v>10</v>
      </c>
      <c r="E68" s="30">
        <v>40</v>
      </c>
      <c r="F68" s="199" t="s">
        <v>30</v>
      </c>
      <c r="G68" s="173">
        <v>35</v>
      </c>
      <c r="H68" s="29"/>
      <c r="I68" s="30"/>
      <c r="J68" s="71"/>
      <c r="K68" s="30">
        <v>30</v>
      </c>
      <c r="L68" s="30">
        <v>10</v>
      </c>
      <c r="M68" s="72">
        <v>3</v>
      </c>
      <c r="N68" s="169"/>
      <c r="O68" s="230"/>
      <c r="P68" s="71"/>
      <c r="Q68" s="33"/>
      <c r="R68" s="230"/>
      <c r="S68" s="119"/>
      <c r="T68" s="229">
        <v>3</v>
      </c>
    </row>
    <row r="69" spans="1:20" ht="15">
      <c r="A69" s="29">
        <v>3</v>
      </c>
      <c r="B69" s="38" t="s">
        <v>77</v>
      </c>
      <c r="C69" s="175">
        <v>30</v>
      </c>
      <c r="D69" s="175">
        <v>10</v>
      </c>
      <c r="E69" s="30">
        <v>40</v>
      </c>
      <c r="F69" s="199" t="s">
        <v>30</v>
      </c>
      <c r="G69" s="173">
        <v>35</v>
      </c>
      <c r="H69" s="29"/>
      <c r="I69" s="30"/>
      <c r="J69" s="71"/>
      <c r="K69" s="30">
        <v>30</v>
      </c>
      <c r="L69" s="30">
        <v>10</v>
      </c>
      <c r="M69" s="72">
        <v>3</v>
      </c>
      <c r="N69" s="29"/>
      <c r="O69" s="30"/>
      <c r="P69" s="71"/>
      <c r="Q69" s="231"/>
      <c r="R69" s="33"/>
      <c r="S69" s="119"/>
      <c r="T69" s="229">
        <v>3</v>
      </c>
    </row>
    <row r="70" spans="1:20" ht="22.5">
      <c r="A70" s="29">
        <v>4</v>
      </c>
      <c r="B70" s="38" t="s">
        <v>78</v>
      </c>
      <c r="C70" s="345">
        <v>25</v>
      </c>
      <c r="D70" s="175">
        <v>0</v>
      </c>
      <c r="E70" s="350">
        <v>25</v>
      </c>
      <c r="F70" s="27" t="s">
        <v>18</v>
      </c>
      <c r="G70" s="352">
        <v>25</v>
      </c>
      <c r="H70" s="29"/>
      <c r="I70" s="30"/>
      <c r="J70" s="71"/>
      <c r="K70" s="30"/>
      <c r="L70" s="30"/>
      <c r="M70" s="72"/>
      <c r="N70" s="351">
        <v>25</v>
      </c>
      <c r="O70" s="30">
        <v>0</v>
      </c>
      <c r="P70" s="71">
        <v>2</v>
      </c>
      <c r="Q70" s="231"/>
      <c r="R70" s="33"/>
      <c r="S70" s="119"/>
      <c r="T70" s="229">
        <v>2</v>
      </c>
    </row>
    <row r="71" spans="1:20" ht="15">
      <c r="A71" s="29">
        <v>5</v>
      </c>
      <c r="B71" s="38" t="s">
        <v>79</v>
      </c>
      <c r="C71" s="345">
        <v>25</v>
      </c>
      <c r="D71" s="175">
        <v>0</v>
      </c>
      <c r="E71" s="350">
        <v>25</v>
      </c>
      <c r="F71" s="27" t="s">
        <v>18</v>
      </c>
      <c r="G71" s="352">
        <v>25</v>
      </c>
      <c r="H71" s="29"/>
      <c r="I71" s="30"/>
      <c r="J71" s="71"/>
      <c r="K71" s="30"/>
      <c r="L71" s="30"/>
      <c r="M71" s="72"/>
      <c r="N71" s="29"/>
      <c r="O71" s="30"/>
      <c r="P71" s="71"/>
      <c r="Q71" s="440">
        <v>25</v>
      </c>
      <c r="R71" s="33">
        <v>0</v>
      </c>
      <c r="S71" s="119">
        <v>2</v>
      </c>
      <c r="T71" s="229">
        <v>2</v>
      </c>
    </row>
    <row r="72" spans="1:20" ht="15">
      <c r="A72" s="29">
        <v>6</v>
      </c>
      <c r="B72" s="38" t="s">
        <v>80</v>
      </c>
      <c r="C72" s="175">
        <v>10</v>
      </c>
      <c r="D72" s="345">
        <v>20</v>
      </c>
      <c r="E72" s="350">
        <v>30</v>
      </c>
      <c r="F72" s="348" t="s">
        <v>18</v>
      </c>
      <c r="G72" s="352">
        <v>20</v>
      </c>
      <c r="H72" s="29"/>
      <c r="I72" s="30"/>
      <c r="J72" s="71"/>
      <c r="K72" s="30"/>
      <c r="L72" s="30"/>
      <c r="M72" s="72"/>
      <c r="N72" s="29"/>
      <c r="O72" s="30"/>
      <c r="P72" s="71"/>
      <c r="Q72" s="231">
        <v>10</v>
      </c>
      <c r="R72" s="335">
        <v>20</v>
      </c>
      <c r="S72" s="349">
        <v>2</v>
      </c>
      <c r="T72" s="229">
        <v>2</v>
      </c>
    </row>
    <row r="73" spans="1:20" ht="15">
      <c r="A73" s="29">
        <v>7</v>
      </c>
      <c r="B73" s="38" t="s">
        <v>81</v>
      </c>
      <c r="C73" s="175">
        <v>10</v>
      </c>
      <c r="D73" s="345">
        <v>20</v>
      </c>
      <c r="E73" s="350">
        <v>30</v>
      </c>
      <c r="F73" s="27" t="s">
        <v>18</v>
      </c>
      <c r="G73" s="352">
        <v>20</v>
      </c>
      <c r="H73" s="29"/>
      <c r="I73" s="30"/>
      <c r="J73" s="71"/>
      <c r="K73" s="30"/>
      <c r="L73" s="30"/>
      <c r="M73" s="72"/>
      <c r="N73" s="29"/>
      <c r="O73" s="30"/>
      <c r="P73" s="71"/>
      <c r="Q73" s="231">
        <v>10</v>
      </c>
      <c r="R73" s="335">
        <v>20</v>
      </c>
      <c r="S73" s="349">
        <v>2</v>
      </c>
      <c r="T73" s="229">
        <v>2</v>
      </c>
    </row>
    <row r="74" spans="1:20" ht="15">
      <c r="A74" s="29">
        <v>8</v>
      </c>
      <c r="B74" s="38" t="s">
        <v>82</v>
      </c>
      <c r="C74" s="175">
        <v>15</v>
      </c>
      <c r="D74" s="175">
        <v>0</v>
      </c>
      <c r="E74" s="30">
        <v>15</v>
      </c>
      <c r="F74" s="27" t="s">
        <v>18</v>
      </c>
      <c r="G74" s="173">
        <v>10</v>
      </c>
      <c r="H74" s="29"/>
      <c r="I74" s="30"/>
      <c r="J74" s="71"/>
      <c r="K74" s="30">
        <v>15</v>
      </c>
      <c r="L74" s="30">
        <v>0</v>
      </c>
      <c r="M74" s="72">
        <v>1</v>
      </c>
      <c r="N74" s="29"/>
      <c r="O74" s="30"/>
      <c r="P74" s="71"/>
      <c r="Q74" s="231"/>
      <c r="R74" s="33"/>
      <c r="S74" s="119"/>
      <c r="T74" s="229">
        <v>1</v>
      </c>
    </row>
    <row r="75" spans="1:20" ht="15">
      <c r="A75" s="29">
        <v>9</v>
      </c>
      <c r="B75" s="38" t="s">
        <v>83</v>
      </c>
      <c r="C75" s="175">
        <v>5</v>
      </c>
      <c r="D75" s="175">
        <v>20</v>
      </c>
      <c r="E75" s="30">
        <v>25</v>
      </c>
      <c r="F75" s="27" t="s">
        <v>18</v>
      </c>
      <c r="G75" s="173">
        <v>25</v>
      </c>
      <c r="H75" s="29"/>
      <c r="I75" s="30"/>
      <c r="J75" s="71"/>
      <c r="K75" s="30"/>
      <c r="L75" s="30"/>
      <c r="M75" s="72"/>
      <c r="N75" s="232">
        <v>5</v>
      </c>
      <c r="O75" s="30">
        <v>20</v>
      </c>
      <c r="P75" s="71">
        <v>2</v>
      </c>
      <c r="Q75" s="231"/>
      <c r="R75" s="33"/>
      <c r="S75" s="119"/>
      <c r="T75" s="229">
        <v>2</v>
      </c>
    </row>
    <row r="76" spans="1:20" ht="22.5">
      <c r="A76" s="29">
        <v>10</v>
      </c>
      <c r="B76" s="38" t="s">
        <v>84</v>
      </c>
      <c r="C76" s="183">
        <v>5</v>
      </c>
      <c r="D76" s="183">
        <v>20</v>
      </c>
      <c r="E76" s="44">
        <v>25</v>
      </c>
      <c r="F76" s="27" t="s">
        <v>18</v>
      </c>
      <c r="G76" s="42">
        <v>25</v>
      </c>
      <c r="H76" s="215"/>
      <c r="I76" s="44"/>
      <c r="J76" s="77"/>
      <c r="K76" s="44"/>
      <c r="L76" s="44"/>
      <c r="M76" s="78"/>
      <c r="N76" s="215">
        <v>5</v>
      </c>
      <c r="O76" s="44">
        <v>20</v>
      </c>
      <c r="P76" s="71">
        <v>2</v>
      </c>
      <c r="Q76" s="33"/>
      <c r="R76" s="33"/>
      <c r="S76" s="71"/>
      <c r="T76" s="229">
        <v>2</v>
      </c>
    </row>
    <row r="77" spans="1:20" ht="15.75" thickBot="1">
      <c r="A77" s="43">
        <v>11</v>
      </c>
      <c r="B77" s="438" t="s">
        <v>85</v>
      </c>
      <c r="C77" s="233">
        <v>5</v>
      </c>
      <c r="D77" s="233">
        <v>20</v>
      </c>
      <c r="E77" s="234">
        <v>25</v>
      </c>
      <c r="F77" s="27" t="s">
        <v>18</v>
      </c>
      <c r="G77" s="42">
        <v>25</v>
      </c>
      <c r="H77" s="37"/>
      <c r="I77" s="30"/>
      <c r="J77" s="71"/>
      <c r="K77" s="30"/>
      <c r="L77" s="30"/>
      <c r="M77" s="72"/>
      <c r="N77" s="37"/>
      <c r="O77" s="30"/>
      <c r="P77" s="71"/>
      <c r="Q77" s="33">
        <v>5</v>
      </c>
      <c r="R77" s="33">
        <v>20</v>
      </c>
      <c r="S77" s="71">
        <v>2</v>
      </c>
      <c r="T77" s="229">
        <v>2</v>
      </c>
    </row>
    <row r="78" spans="1:20" ht="15.75" thickBot="1">
      <c r="A78" s="30">
        <v>12</v>
      </c>
      <c r="B78" s="439" t="s">
        <v>114</v>
      </c>
      <c r="C78" s="346">
        <v>10</v>
      </c>
      <c r="D78" s="346">
        <v>20</v>
      </c>
      <c r="E78" s="347">
        <v>30</v>
      </c>
      <c r="F78" s="331" t="s">
        <v>18</v>
      </c>
      <c r="G78" s="469">
        <v>20</v>
      </c>
      <c r="H78" s="37"/>
      <c r="I78" s="30"/>
      <c r="J78" s="71"/>
      <c r="K78" s="30"/>
      <c r="L78" s="30"/>
      <c r="M78" s="72"/>
      <c r="N78" s="37"/>
      <c r="O78" s="30"/>
      <c r="P78" s="71"/>
      <c r="Q78" s="335">
        <v>10</v>
      </c>
      <c r="R78" s="335">
        <v>20</v>
      </c>
      <c r="S78" s="334">
        <v>2</v>
      </c>
      <c r="T78" s="229">
        <v>2</v>
      </c>
    </row>
    <row r="79" spans="1:20" ht="15.75" thickBot="1">
      <c r="A79" s="235"/>
      <c r="B79" s="236"/>
      <c r="C79" s="237">
        <f>SUM(C67:C78)</f>
        <v>200</v>
      </c>
      <c r="D79" s="237">
        <f>SUM(D67:D78)</f>
        <v>150</v>
      </c>
      <c r="E79" s="238">
        <f>SUM(E67:E78)</f>
        <v>350</v>
      </c>
      <c r="F79" s="239"/>
      <c r="G79" s="240">
        <f>SUM(G67:G78)</f>
        <v>300</v>
      </c>
      <c r="H79" s="466"/>
      <c r="I79" s="355"/>
      <c r="J79" s="353"/>
      <c r="K79" s="355">
        <f aca="true" t="shared" si="8" ref="K79:R79">SUM(K67:K77)</f>
        <v>75</v>
      </c>
      <c r="L79" s="355">
        <f t="shared" si="8"/>
        <v>20</v>
      </c>
      <c r="M79" s="467">
        <f t="shared" si="8"/>
        <v>7</v>
      </c>
      <c r="N79" s="466">
        <f t="shared" si="8"/>
        <v>65</v>
      </c>
      <c r="O79" s="355">
        <f t="shared" si="8"/>
        <v>50</v>
      </c>
      <c r="P79" s="353">
        <f t="shared" si="8"/>
        <v>9</v>
      </c>
      <c r="Q79" s="354">
        <f t="shared" si="8"/>
        <v>50</v>
      </c>
      <c r="R79" s="355">
        <f t="shared" si="8"/>
        <v>60</v>
      </c>
      <c r="S79" s="356">
        <f>SUM(S67:S78)</f>
        <v>10</v>
      </c>
      <c r="T79" s="357">
        <f>SUM(T67:T78)</f>
        <v>26</v>
      </c>
    </row>
    <row r="80" spans="1:20" ht="15.75" thickBot="1">
      <c r="A80" s="245"/>
      <c r="B80" s="246"/>
      <c r="C80" s="247">
        <v>200</v>
      </c>
      <c r="D80" s="247">
        <v>150</v>
      </c>
      <c r="E80" s="216">
        <v>350</v>
      </c>
      <c r="F80" s="248"/>
      <c r="G80" s="189"/>
      <c r="H80" s="249">
        <f>SUM(H67:H79)</f>
        <v>0</v>
      </c>
      <c r="I80" s="250"/>
      <c r="J80" s="250">
        <v>30</v>
      </c>
      <c r="K80" s="250"/>
      <c r="L80" s="250"/>
      <c r="M80" s="251">
        <f>M63+M79</f>
        <v>30</v>
      </c>
      <c r="N80" s="251"/>
      <c r="O80" s="251"/>
      <c r="P80" s="251">
        <f>P63+P79</f>
        <v>30</v>
      </c>
      <c r="Q80" s="251"/>
      <c r="R80" s="251"/>
      <c r="S80" s="251">
        <f>S63+S79</f>
        <v>30</v>
      </c>
      <c r="T80" s="465">
        <f>T64+T79</f>
        <v>120</v>
      </c>
    </row>
    <row r="81" spans="1:20" ht="15">
      <c r="A81" s="252"/>
      <c r="B81" s="209" t="s">
        <v>86</v>
      </c>
      <c r="C81" s="253">
        <f>C80/E80</f>
        <v>0.5714285714285714</v>
      </c>
      <c r="D81" s="253">
        <f>D80/E80</f>
        <v>0.42857142857142855</v>
      </c>
      <c r="E81" s="26"/>
      <c r="F81" s="254"/>
      <c r="G81" s="255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5"/>
    </row>
    <row r="82" spans="1:20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68"/>
    </row>
    <row r="83" spans="1:20" ht="15.75" thickBot="1">
      <c r="A83" s="258"/>
      <c r="B83" s="258"/>
      <c r="C83" s="259"/>
      <c r="D83" s="260"/>
      <c r="E83" s="260"/>
      <c r="F83" s="260"/>
      <c r="G83" s="260"/>
      <c r="H83" s="261"/>
      <c r="I83" s="262"/>
      <c r="J83" s="262"/>
      <c r="K83" s="262"/>
      <c r="L83" s="262"/>
      <c r="M83" s="263"/>
      <c r="N83" s="264"/>
      <c r="O83" s="262"/>
      <c r="P83" s="262"/>
      <c r="Q83" s="262"/>
      <c r="R83" s="262"/>
      <c r="S83" s="262"/>
      <c r="T83" s="265"/>
    </row>
    <row r="84" spans="1:20" ht="15">
      <c r="A84" s="266"/>
      <c r="B84" s="485" t="s">
        <v>87</v>
      </c>
      <c r="C84" s="485"/>
      <c r="D84" s="485"/>
      <c r="E84" s="485"/>
      <c r="F84" s="485"/>
      <c r="G84" s="485"/>
      <c r="H84" s="485"/>
      <c r="I84" s="267"/>
      <c r="J84" s="267"/>
      <c r="K84" s="267"/>
      <c r="L84" s="267"/>
      <c r="M84" s="268"/>
      <c r="N84" s="269"/>
      <c r="O84" s="270"/>
      <c r="P84" s="270"/>
      <c r="Q84" s="270"/>
      <c r="R84" s="270"/>
      <c r="S84" s="270"/>
      <c r="T84" s="270"/>
    </row>
    <row r="85" spans="1:20" ht="21">
      <c r="A85" s="29">
        <v>1</v>
      </c>
      <c r="B85" s="271" t="s">
        <v>88</v>
      </c>
      <c r="C85" s="175">
        <v>30</v>
      </c>
      <c r="D85" s="175">
        <v>20</v>
      </c>
      <c r="E85" s="30">
        <v>50</v>
      </c>
      <c r="F85" s="272" t="s">
        <v>30</v>
      </c>
      <c r="G85" s="173">
        <v>50</v>
      </c>
      <c r="H85" s="29"/>
      <c r="I85" s="30"/>
      <c r="J85" s="273"/>
      <c r="K85" s="30">
        <v>30</v>
      </c>
      <c r="L85" s="30">
        <v>20</v>
      </c>
      <c r="M85" s="274">
        <v>4</v>
      </c>
      <c r="N85" s="29"/>
      <c r="O85" s="30"/>
      <c r="P85" s="273"/>
      <c r="Q85" s="29"/>
      <c r="R85" s="30"/>
      <c r="S85" s="275"/>
      <c r="T85" s="30">
        <v>4</v>
      </c>
    </row>
    <row r="86" spans="1:20" ht="27" customHeight="1">
      <c r="A86" s="29">
        <v>2</v>
      </c>
      <c r="B86" s="271" t="s">
        <v>89</v>
      </c>
      <c r="C86" s="175">
        <v>15</v>
      </c>
      <c r="D86" s="175">
        <v>0</v>
      </c>
      <c r="E86" s="30">
        <v>15</v>
      </c>
      <c r="F86" s="27" t="s">
        <v>18</v>
      </c>
      <c r="G86" s="173">
        <v>10</v>
      </c>
      <c r="H86" s="29"/>
      <c r="I86" s="30"/>
      <c r="J86" s="273"/>
      <c r="K86" s="30">
        <v>15</v>
      </c>
      <c r="L86" s="30">
        <v>0</v>
      </c>
      <c r="M86" s="274">
        <v>1</v>
      </c>
      <c r="N86" s="29"/>
      <c r="O86" s="30"/>
      <c r="P86" s="273"/>
      <c r="Q86" s="37"/>
      <c r="R86" s="30"/>
      <c r="S86" s="275"/>
      <c r="T86" s="30">
        <v>1</v>
      </c>
    </row>
    <row r="87" spans="1:20" ht="15">
      <c r="A87" s="29">
        <v>3</v>
      </c>
      <c r="B87" s="271" t="s">
        <v>90</v>
      </c>
      <c r="C87" s="175">
        <v>0</v>
      </c>
      <c r="D87" s="175">
        <v>25</v>
      </c>
      <c r="E87" s="30">
        <v>25</v>
      </c>
      <c r="F87" s="27" t="s">
        <v>18</v>
      </c>
      <c r="G87" s="173">
        <v>25</v>
      </c>
      <c r="H87" s="29"/>
      <c r="I87" s="30"/>
      <c r="J87" s="273"/>
      <c r="K87" s="30">
        <v>0</v>
      </c>
      <c r="L87" s="30">
        <v>25</v>
      </c>
      <c r="M87" s="274">
        <v>2</v>
      </c>
      <c r="N87" s="29"/>
      <c r="O87" s="30"/>
      <c r="P87" s="273"/>
      <c r="Q87" s="37"/>
      <c r="R87" s="30"/>
      <c r="S87" s="275"/>
      <c r="T87" s="30">
        <v>2</v>
      </c>
    </row>
    <row r="88" spans="1:20" ht="24.75" customHeight="1">
      <c r="A88" s="30">
        <v>4</v>
      </c>
      <c r="B88" s="271" t="s">
        <v>91</v>
      </c>
      <c r="C88" s="276">
        <v>25</v>
      </c>
      <c r="D88" s="175">
        <v>15</v>
      </c>
      <c r="E88" s="30">
        <v>40</v>
      </c>
      <c r="F88" s="272" t="s">
        <v>30</v>
      </c>
      <c r="G88" s="173">
        <v>35</v>
      </c>
      <c r="H88" s="29"/>
      <c r="I88" s="30"/>
      <c r="J88" s="273"/>
      <c r="K88" s="30"/>
      <c r="L88" s="30"/>
      <c r="M88" s="274"/>
      <c r="N88" s="29">
        <v>25</v>
      </c>
      <c r="O88" s="30">
        <v>15</v>
      </c>
      <c r="P88" s="273">
        <v>3</v>
      </c>
      <c r="Q88" s="37"/>
      <c r="R88" s="30"/>
      <c r="S88" s="275"/>
      <c r="T88" s="30">
        <v>3</v>
      </c>
    </row>
    <row r="89" spans="1:20" ht="15">
      <c r="A89" s="277">
        <v>5</v>
      </c>
      <c r="B89" s="278" t="s">
        <v>92</v>
      </c>
      <c r="C89" s="175">
        <v>25</v>
      </c>
      <c r="D89" s="175">
        <v>15</v>
      </c>
      <c r="E89" s="30">
        <v>40</v>
      </c>
      <c r="F89" s="27" t="s">
        <v>18</v>
      </c>
      <c r="G89" s="173">
        <v>35</v>
      </c>
      <c r="H89" s="29"/>
      <c r="I89" s="30"/>
      <c r="J89" s="273"/>
      <c r="K89" s="30"/>
      <c r="L89" s="30"/>
      <c r="M89" s="274"/>
      <c r="N89" s="29">
        <v>25</v>
      </c>
      <c r="O89" s="30">
        <v>15</v>
      </c>
      <c r="P89" s="273">
        <v>3</v>
      </c>
      <c r="Q89" s="37"/>
      <c r="R89" s="30"/>
      <c r="S89" s="275"/>
      <c r="T89" s="30">
        <v>3</v>
      </c>
    </row>
    <row r="90" spans="1:20" ht="21">
      <c r="A90" s="29">
        <v>6</v>
      </c>
      <c r="B90" s="271" t="s">
        <v>93</v>
      </c>
      <c r="C90" s="175">
        <v>15</v>
      </c>
      <c r="D90" s="175">
        <v>0</v>
      </c>
      <c r="E90" s="30">
        <v>15</v>
      </c>
      <c r="F90" s="27" t="s">
        <v>18</v>
      </c>
      <c r="G90" s="173">
        <v>10</v>
      </c>
      <c r="H90" s="29"/>
      <c r="I90" s="30"/>
      <c r="J90" s="273"/>
      <c r="K90" s="30"/>
      <c r="L90" s="30"/>
      <c r="M90" s="274"/>
      <c r="N90" s="29"/>
      <c r="O90" s="30"/>
      <c r="P90" s="273"/>
      <c r="Q90" s="37">
        <v>15</v>
      </c>
      <c r="R90" s="30">
        <v>0</v>
      </c>
      <c r="S90" s="275">
        <v>1</v>
      </c>
      <c r="T90" s="30">
        <v>1</v>
      </c>
    </row>
    <row r="91" spans="1:20" ht="21">
      <c r="A91" s="43">
        <v>7</v>
      </c>
      <c r="B91" s="271" t="s">
        <v>94</v>
      </c>
      <c r="C91" s="183">
        <v>25</v>
      </c>
      <c r="D91" s="183">
        <v>0</v>
      </c>
      <c r="E91" s="44">
        <v>25</v>
      </c>
      <c r="F91" s="27" t="s">
        <v>18</v>
      </c>
      <c r="G91" s="181">
        <v>25</v>
      </c>
      <c r="H91" s="43"/>
      <c r="I91" s="44"/>
      <c r="J91" s="279"/>
      <c r="K91" s="44"/>
      <c r="L91" s="44"/>
      <c r="M91" s="280"/>
      <c r="N91" s="43"/>
      <c r="O91" s="44"/>
      <c r="P91" s="279"/>
      <c r="Q91" s="215">
        <v>25</v>
      </c>
      <c r="R91" s="44">
        <v>0</v>
      </c>
      <c r="S91" s="281">
        <v>2</v>
      </c>
      <c r="T91" s="30">
        <v>2</v>
      </c>
    </row>
    <row r="92" spans="1:20" ht="15">
      <c r="A92" s="43">
        <v>8</v>
      </c>
      <c r="B92" s="271" t="s">
        <v>95</v>
      </c>
      <c r="C92" s="183">
        <v>15</v>
      </c>
      <c r="D92" s="183">
        <v>25</v>
      </c>
      <c r="E92" s="44">
        <v>40</v>
      </c>
      <c r="F92" s="282" t="s">
        <v>30</v>
      </c>
      <c r="G92" s="181">
        <v>35</v>
      </c>
      <c r="H92" s="43"/>
      <c r="I92" s="44"/>
      <c r="J92" s="279"/>
      <c r="K92" s="44"/>
      <c r="L92" s="44"/>
      <c r="M92" s="280"/>
      <c r="N92" s="43">
        <v>15</v>
      </c>
      <c r="O92" s="44">
        <v>25</v>
      </c>
      <c r="P92" s="279">
        <v>3</v>
      </c>
      <c r="Q92" s="215"/>
      <c r="R92" s="44"/>
      <c r="S92" s="281"/>
      <c r="T92" s="30">
        <v>3</v>
      </c>
    </row>
    <row r="93" spans="1:20" ht="21">
      <c r="A93" s="43">
        <v>9</v>
      </c>
      <c r="B93" s="283" t="s">
        <v>96</v>
      </c>
      <c r="C93" s="183">
        <v>15</v>
      </c>
      <c r="D93" s="183">
        <v>0</v>
      </c>
      <c r="E93" s="44">
        <v>15</v>
      </c>
      <c r="F93" s="27" t="s">
        <v>18</v>
      </c>
      <c r="G93" s="181">
        <v>10</v>
      </c>
      <c r="H93" s="43"/>
      <c r="I93" s="44"/>
      <c r="J93" s="279"/>
      <c r="K93" s="44"/>
      <c r="L93" s="44"/>
      <c r="M93" s="280"/>
      <c r="N93" s="43"/>
      <c r="O93" s="44"/>
      <c r="P93" s="279"/>
      <c r="Q93" s="215">
        <v>15</v>
      </c>
      <c r="R93" s="44">
        <v>0</v>
      </c>
      <c r="S93" s="281">
        <v>1</v>
      </c>
      <c r="T93" s="30">
        <v>1</v>
      </c>
    </row>
    <row r="94" spans="1:20" ht="15">
      <c r="A94" s="43">
        <v>10</v>
      </c>
      <c r="B94" s="271" t="s">
        <v>97</v>
      </c>
      <c r="C94" s="183">
        <v>15</v>
      </c>
      <c r="D94" s="183">
        <v>30</v>
      </c>
      <c r="E94" s="44">
        <v>45</v>
      </c>
      <c r="F94" s="282" t="s">
        <v>30</v>
      </c>
      <c r="G94" s="181">
        <v>30</v>
      </c>
      <c r="H94" s="43"/>
      <c r="I94" s="44"/>
      <c r="J94" s="279"/>
      <c r="K94" s="44"/>
      <c r="L94" s="44"/>
      <c r="M94" s="280"/>
      <c r="N94" s="43"/>
      <c r="O94" s="44"/>
      <c r="P94" s="279"/>
      <c r="Q94" s="215">
        <v>15</v>
      </c>
      <c r="R94" s="44">
        <v>30</v>
      </c>
      <c r="S94" s="281">
        <v>3</v>
      </c>
      <c r="T94" s="30">
        <v>3</v>
      </c>
    </row>
    <row r="95" spans="1:20" ht="15">
      <c r="A95" s="43">
        <v>11</v>
      </c>
      <c r="B95" s="271" t="s">
        <v>98</v>
      </c>
      <c r="C95" s="183">
        <v>15</v>
      </c>
      <c r="D95" s="183">
        <v>0</v>
      </c>
      <c r="E95" s="44">
        <v>15</v>
      </c>
      <c r="F95" s="27" t="s">
        <v>18</v>
      </c>
      <c r="G95" s="181">
        <v>10</v>
      </c>
      <c r="H95" s="43"/>
      <c r="I95" s="44"/>
      <c r="J95" s="279"/>
      <c r="K95" s="44"/>
      <c r="L95" s="44"/>
      <c r="M95" s="280"/>
      <c r="N95" s="43"/>
      <c r="O95" s="44"/>
      <c r="P95" s="279"/>
      <c r="Q95" s="215">
        <v>15</v>
      </c>
      <c r="R95" s="44">
        <v>0</v>
      </c>
      <c r="S95" s="281">
        <v>1</v>
      </c>
      <c r="T95" s="30">
        <v>1</v>
      </c>
    </row>
    <row r="96" spans="1:20" ht="27.75" customHeight="1" thickBot="1">
      <c r="A96" s="43">
        <v>12</v>
      </c>
      <c r="B96" s="284" t="s">
        <v>99</v>
      </c>
      <c r="C96" s="183">
        <v>5</v>
      </c>
      <c r="D96" s="183">
        <v>20</v>
      </c>
      <c r="E96" s="44">
        <v>25</v>
      </c>
      <c r="F96" s="27" t="s">
        <v>18</v>
      </c>
      <c r="G96" s="181">
        <v>25</v>
      </c>
      <c r="H96" s="43"/>
      <c r="I96" s="44"/>
      <c r="J96" s="279"/>
      <c r="K96" s="44"/>
      <c r="L96" s="44"/>
      <c r="M96" s="280"/>
      <c r="N96" s="43"/>
      <c r="O96" s="44"/>
      <c r="P96" s="279"/>
      <c r="Q96" s="44">
        <v>5</v>
      </c>
      <c r="R96" s="44">
        <v>20</v>
      </c>
      <c r="S96" s="281">
        <v>2</v>
      </c>
      <c r="T96" s="30">
        <v>2</v>
      </c>
    </row>
    <row r="97" spans="1:20" ht="15.75" thickBot="1">
      <c r="A97" s="285"/>
      <c r="B97" s="286"/>
      <c r="C97" s="242">
        <f>SUM(C85:C96)</f>
        <v>200</v>
      </c>
      <c r="D97" s="287">
        <f>SUM(D85:D96)</f>
        <v>150</v>
      </c>
      <c r="E97" s="242">
        <f>SUM(E85:E96)</f>
        <v>350</v>
      </c>
      <c r="F97" s="288"/>
      <c r="G97" s="287">
        <f>SUM(G85:G96)</f>
        <v>300</v>
      </c>
      <c r="H97" s="241"/>
      <c r="I97" s="242"/>
      <c r="J97" s="242"/>
      <c r="K97" s="242">
        <f aca="true" t="shared" si="9" ref="K97:S97">SUM(K85:K96)</f>
        <v>45</v>
      </c>
      <c r="L97" s="242">
        <f t="shared" si="9"/>
        <v>45</v>
      </c>
      <c r="M97" s="242">
        <f t="shared" si="9"/>
        <v>7</v>
      </c>
      <c r="N97" s="242">
        <f t="shared" si="9"/>
        <v>65</v>
      </c>
      <c r="O97" s="242">
        <f t="shared" si="9"/>
        <v>55</v>
      </c>
      <c r="P97" s="242">
        <f t="shared" si="9"/>
        <v>9</v>
      </c>
      <c r="Q97" s="242">
        <f t="shared" si="9"/>
        <v>90</v>
      </c>
      <c r="R97" s="242">
        <f t="shared" si="9"/>
        <v>50</v>
      </c>
      <c r="S97" s="287">
        <f t="shared" si="9"/>
        <v>10</v>
      </c>
      <c r="T97" s="289">
        <f>SUM(T85:T96)</f>
        <v>26</v>
      </c>
    </row>
    <row r="98" spans="1:20" ht="15.75" thickBot="1">
      <c r="A98" s="290"/>
      <c r="B98" s="290"/>
      <c r="C98" s="291">
        <v>0.57</v>
      </c>
      <c r="D98" s="292">
        <v>0.43</v>
      </c>
      <c r="E98" s="216"/>
      <c r="F98" s="248"/>
      <c r="G98" s="293"/>
      <c r="H98" s="294"/>
      <c r="I98" s="295"/>
      <c r="J98" s="295">
        <v>30</v>
      </c>
      <c r="K98" s="295"/>
      <c r="L98" s="295"/>
      <c r="M98" s="295">
        <v>30</v>
      </c>
      <c r="N98" s="295"/>
      <c r="O98" s="295"/>
      <c r="P98" s="295">
        <v>30</v>
      </c>
      <c r="Q98" s="295"/>
      <c r="R98" s="295"/>
      <c r="S98" s="296">
        <v>30</v>
      </c>
      <c r="T98" s="297"/>
    </row>
    <row r="99" spans="1:20" ht="15.75" thickBot="1">
      <c r="A99" s="298"/>
      <c r="B99" s="299"/>
      <c r="C99" s="300"/>
      <c r="D99" s="301"/>
      <c r="E99" s="302"/>
      <c r="F99" s="303"/>
      <c r="G99" s="304"/>
      <c r="H99" s="305"/>
      <c r="I99" s="306"/>
      <c r="J99" s="306"/>
      <c r="K99" s="306"/>
      <c r="L99" s="306"/>
      <c r="M99" s="307"/>
      <c r="N99" s="306"/>
      <c r="O99" s="306"/>
      <c r="P99" s="306"/>
      <c r="Q99" s="306"/>
      <c r="R99" s="306"/>
      <c r="S99" s="306"/>
      <c r="T99" s="308"/>
    </row>
    <row r="100" spans="1:20" ht="15.75" thickBot="1">
      <c r="A100" s="309"/>
      <c r="B100" s="310"/>
      <c r="C100" s="311"/>
      <c r="D100" s="312"/>
      <c r="E100" s="312"/>
      <c r="F100" s="312"/>
      <c r="G100" s="312"/>
      <c r="H100" s="313"/>
      <c r="I100" s="314"/>
      <c r="J100" s="314"/>
      <c r="K100" s="314"/>
      <c r="L100" s="314"/>
      <c r="M100" s="315"/>
      <c r="N100" s="316"/>
      <c r="O100" s="314"/>
      <c r="P100" s="314"/>
      <c r="Q100" s="314"/>
      <c r="R100" s="314"/>
      <c r="S100" s="314"/>
      <c r="T100" s="317"/>
    </row>
    <row r="101" spans="1:20" ht="15.75" thickBot="1">
      <c r="A101" s="266"/>
      <c r="B101" s="486" t="s">
        <v>100</v>
      </c>
      <c r="C101" s="485"/>
      <c r="D101" s="485"/>
      <c r="E101" s="485"/>
      <c r="F101" s="485"/>
      <c r="G101" s="485"/>
      <c r="H101" s="485"/>
      <c r="I101" s="165"/>
      <c r="J101" s="165"/>
      <c r="K101" s="165"/>
      <c r="L101" s="165"/>
      <c r="M101" s="167"/>
      <c r="N101" s="166"/>
      <c r="O101" s="165"/>
      <c r="P101" s="165"/>
      <c r="Q101" s="165"/>
      <c r="R101" s="165"/>
      <c r="S101" s="165"/>
      <c r="T101" s="318"/>
    </row>
    <row r="102" spans="1:20" ht="15">
      <c r="A102" s="29">
        <v>1</v>
      </c>
      <c r="B102" s="38" t="s">
        <v>101</v>
      </c>
      <c r="C102" s="175">
        <v>25</v>
      </c>
      <c r="D102" s="175">
        <v>20</v>
      </c>
      <c r="E102" s="30">
        <v>45</v>
      </c>
      <c r="F102" s="272" t="s">
        <v>30</v>
      </c>
      <c r="G102" s="173">
        <v>30</v>
      </c>
      <c r="H102" s="29"/>
      <c r="I102" s="30"/>
      <c r="J102" s="273"/>
      <c r="K102" s="30">
        <v>25</v>
      </c>
      <c r="L102" s="30">
        <v>20</v>
      </c>
      <c r="M102" s="274">
        <v>3</v>
      </c>
      <c r="N102" s="29"/>
      <c r="O102" s="30"/>
      <c r="P102" s="273"/>
      <c r="Q102" s="29"/>
      <c r="R102" s="30"/>
      <c r="S102" s="275"/>
      <c r="T102" s="319">
        <v>3</v>
      </c>
    </row>
    <row r="103" spans="1:20" ht="22.5">
      <c r="A103" s="29">
        <v>2</v>
      </c>
      <c r="B103" s="38" t="s">
        <v>102</v>
      </c>
      <c r="C103" s="175">
        <v>25</v>
      </c>
      <c r="D103" s="175">
        <v>0</v>
      </c>
      <c r="E103" s="30">
        <v>25</v>
      </c>
      <c r="F103" s="27" t="s">
        <v>18</v>
      </c>
      <c r="G103" s="173">
        <v>25</v>
      </c>
      <c r="H103" s="29"/>
      <c r="I103" s="30"/>
      <c r="J103" s="273"/>
      <c r="K103" s="30">
        <v>25</v>
      </c>
      <c r="L103" s="30">
        <v>0</v>
      </c>
      <c r="M103" s="274">
        <v>2</v>
      </c>
      <c r="N103" s="29"/>
      <c r="O103" s="30"/>
      <c r="P103" s="273"/>
      <c r="Q103" s="37"/>
      <c r="R103" s="30"/>
      <c r="S103" s="275"/>
      <c r="T103" s="30">
        <v>2</v>
      </c>
    </row>
    <row r="104" spans="1:20" ht="22.5">
      <c r="A104" s="29">
        <v>3</v>
      </c>
      <c r="B104" s="38" t="s">
        <v>100</v>
      </c>
      <c r="C104" s="175">
        <v>35</v>
      </c>
      <c r="D104" s="175">
        <v>30</v>
      </c>
      <c r="E104" s="30">
        <v>65</v>
      </c>
      <c r="F104" s="272" t="s">
        <v>30</v>
      </c>
      <c r="G104" s="173">
        <v>60</v>
      </c>
      <c r="H104" s="29"/>
      <c r="I104" s="30"/>
      <c r="J104" s="273"/>
      <c r="K104" s="30"/>
      <c r="L104" s="30"/>
      <c r="M104" s="274"/>
      <c r="N104" s="29">
        <v>15</v>
      </c>
      <c r="O104" s="30">
        <v>15</v>
      </c>
      <c r="P104" s="273">
        <v>2</v>
      </c>
      <c r="Q104" s="37">
        <v>20</v>
      </c>
      <c r="R104" s="30">
        <v>15</v>
      </c>
      <c r="S104" s="275">
        <v>3</v>
      </c>
      <c r="T104" s="30">
        <v>5</v>
      </c>
    </row>
    <row r="105" spans="1:20" ht="33.75">
      <c r="A105" s="29">
        <v>4</v>
      </c>
      <c r="B105" s="38" t="s">
        <v>103</v>
      </c>
      <c r="C105" s="175">
        <v>25</v>
      </c>
      <c r="D105" s="175">
        <v>40</v>
      </c>
      <c r="E105" s="30">
        <v>65</v>
      </c>
      <c r="F105" s="272" t="s">
        <v>30</v>
      </c>
      <c r="G105" s="173">
        <v>60</v>
      </c>
      <c r="H105" s="29"/>
      <c r="I105" s="30"/>
      <c r="J105" s="273"/>
      <c r="K105" s="30"/>
      <c r="L105" s="30"/>
      <c r="M105" s="274"/>
      <c r="N105" s="29">
        <v>10</v>
      </c>
      <c r="O105" s="30">
        <v>15</v>
      </c>
      <c r="P105" s="273">
        <v>2</v>
      </c>
      <c r="Q105" s="37">
        <v>15</v>
      </c>
      <c r="R105" s="30">
        <v>25</v>
      </c>
      <c r="S105" s="275">
        <v>3</v>
      </c>
      <c r="T105" s="30">
        <v>5</v>
      </c>
    </row>
    <row r="106" spans="1:20" ht="22.5">
      <c r="A106" s="29">
        <v>5</v>
      </c>
      <c r="B106" s="38" t="s">
        <v>104</v>
      </c>
      <c r="C106" s="175">
        <v>15</v>
      </c>
      <c r="D106" s="175">
        <v>0</v>
      </c>
      <c r="E106" s="30">
        <v>15</v>
      </c>
      <c r="F106" s="27" t="s">
        <v>18</v>
      </c>
      <c r="G106" s="173">
        <v>10</v>
      </c>
      <c r="H106" s="29"/>
      <c r="I106" s="30"/>
      <c r="J106" s="273"/>
      <c r="K106" s="30"/>
      <c r="L106" s="30"/>
      <c r="M106" s="274"/>
      <c r="N106" s="30"/>
      <c r="O106" s="320"/>
      <c r="P106" s="275"/>
      <c r="Q106" s="30">
        <v>15</v>
      </c>
      <c r="R106" s="320">
        <v>0</v>
      </c>
      <c r="S106" s="275">
        <v>1</v>
      </c>
      <c r="T106" s="30">
        <v>1</v>
      </c>
    </row>
    <row r="107" spans="1:20" ht="22.5">
      <c r="A107" s="29">
        <v>6</v>
      </c>
      <c r="B107" s="38" t="s">
        <v>105</v>
      </c>
      <c r="C107" s="175">
        <v>10</v>
      </c>
      <c r="D107" s="175">
        <v>20</v>
      </c>
      <c r="E107" s="30">
        <v>30</v>
      </c>
      <c r="F107" s="27" t="s">
        <v>18</v>
      </c>
      <c r="G107" s="173">
        <v>20</v>
      </c>
      <c r="H107" s="29"/>
      <c r="I107" s="30"/>
      <c r="J107" s="273"/>
      <c r="K107" s="30"/>
      <c r="L107" s="30"/>
      <c r="M107" s="274"/>
      <c r="N107" s="29"/>
      <c r="O107" s="30"/>
      <c r="P107" s="273"/>
      <c r="Q107" s="37">
        <v>10</v>
      </c>
      <c r="R107" s="30">
        <v>20</v>
      </c>
      <c r="S107" s="275">
        <v>2</v>
      </c>
      <c r="T107" s="30">
        <v>2</v>
      </c>
    </row>
    <row r="108" spans="1:20" ht="15">
      <c r="A108" s="29">
        <v>7</v>
      </c>
      <c r="B108" s="38" t="s">
        <v>106</v>
      </c>
      <c r="C108" s="175">
        <v>5</v>
      </c>
      <c r="D108" s="175">
        <v>10</v>
      </c>
      <c r="E108" s="30">
        <v>15</v>
      </c>
      <c r="F108" s="27" t="s">
        <v>18</v>
      </c>
      <c r="G108" s="173">
        <v>10</v>
      </c>
      <c r="H108" s="29"/>
      <c r="I108" s="30"/>
      <c r="J108" s="273"/>
      <c r="K108" s="30"/>
      <c r="L108" s="30"/>
      <c r="M108" s="274"/>
      <c r="N108" s="37"/>
      <c r="O108" s="30"/>
      <c r="P108" s="273"/>
      <c r="Q108" s="37">
        <v>5</v>
      </c>
      <c r="R108" s="30">
        <v>10</v>
      </c>
      <c r="S108" s="275">
        <v>1</v>
      </c>
      <c r="T108" s="30">
        <v>1</v>
      </c>
    </row>
    <row r="109" spans="1:20" ht="15">
      <c r="A109" s="43">
        <v>8</v>
      </c>
      <c r="B109" s="74" t="s">
        <v>107</v>
      </c>
      <c r="C109" s="183">
        <v>10</v>
      </c>
      <c r="D109" s="183">
        <v>30</v>
      </c>
      <c r="E109" s="44">
        <v>40</v>
      </c>
      <c r="F109" s="282" t="s">
        <v>18</v>
      </c>
      <c r="G109" s="181">
        <v>35</v>
      </c>
      <c r="H109" s="43"/>
      <c r="I109" s="44"/>
      <c r="J109" s="279"/>
      <c r="K109" s="44"/>
      <c r="L109" s="44"/>
      <c r="M109" s="280"/>
      <c r="N109" s="43">
        <v>10</v>
      </c>
      <c r="O109" s="44">
        <v>30</v>
      </c>
      <c r="P109" s="279">
        <v>3</v>
      </c>
      <c r="Q109" s="43"/>
      <c r="R109" s="44"/>
      <c r="S109" s="279"/>
      <c r="T109" s="30">
        <v>3</v>
      </c>
    </row>
    <row r="110" spans="1:20" ht="15">
      <c r="A110" s="43">
        <v>9</v>
      </c>
      <c r="B110" s="74" t="s">
        <v>108</v>
      </c>
      <c r="C110" s="183">
        <v>25</v>
      </c>
      <c r="D110" s="183">
        <v>0</v>
      </c>
      <c r="E110" s="44">
        <v>25</v>
      </c>
      <c r="F110" s="27" t="s">
        <v>18</v>
      </c>
      <c r="G110" s="181">
        <v>25</v>
      </c>
      <c r="H110" s="43"/>
      <c r="I110" s="44"/>
      <c r="J110" s="279"/>
      <c r="K110" s="44"/>
      <c r="L110" s="44"/>
      <c r="M110" s="280"/>
      <c r="N110" s="43">
        <v>25</v>
      </c>
      <c r="O110" s="44">
        <v>0</v>
      </c>
      <c r="P110" s="279">
        <v>2</v>
      </c>
      <c r="Q110" s="215"/>
      <c r="R110" s="44"/>
      <c r="S110" s="281"/>
      <c r="T110" s="30">
        <v>2</v>
      </c>
    </row>
    <row r="111" spans="1:20" ht="15.75" thickBot="1">
      <c r="A111" s="43">
        <v>10</v>
      </c>
      <c r="B111" s="74" t="s">
        <v>109</v>
      </c>
      <c r="C111" s="183">
        <v>25</v>
      </c>
      <c r="D111" s="183">
        <v>0</v>
      </c>
      <c r="E111" s="44">
        <v>25</v>
      </c>
      <c r="F111" s="27" t="s">
        <v>18</v>
      </c>
      <c r="G111" s="181">
        <v>25</v>
      </c>
      <c r="H111" s="43"/>
      <c r="I111" s="44"/>
      <c r="J111" s="279"/>
      <c r="K111" s="44">
        <v>25</v>
      </c>
      <c r="L111" s="44">
        <v>0</v>
      </c>
      <c r="M111" s="281">
        <v>2</v>
      </c>
      <c r="N111" s="43"/>
      <c r="O111" s="44"/>
      <c r="P111" s="279"/>
      <c r="Q111" s="44"/>
      <c r="R111" s="44"/>
      <c r="S111" s="281"/>
      <c r="T111" s="30">
        <v>2</v>
      </c>
    </row>
    <row r="112" spans="1:20" ht="15.75" thickBot="1">
      <c r="A112" s="285"/>
      <c r="B112" s="286" t="s">
        <v>110</v>
      </c>
      <c r="C112" s="242">
        <f>SUM(C102:C111)</f>
        <v>200</v>
      </c>
      <c r="D112" s="287">
        <f>SUM(D102:D111)</f>
        <v>150</v>
      </c>
      <c r="E112" s="242">
        <f>SUM(E102:E111)</f>
        <v>350</v>
      </c>
      <c r="F112" s="288"/>
      <c r="G112" s="287">
        <f aca="true" t="shared" si="10" ref="G112:S112">SUM(G102:G111)</f>
        <v>300</v>
      </c>
      <c r="H112" s="241">
        <f t="shared" si="10"/>
        <v>0</v>
      </c>
      <c r="I112" s="242">
        <f t="shared" si="10"/>
        <v>0</v>
      </c>
      <c r="J112" s="242">
        <f t="shared" si="10"/>
        <v>0</v>
      </c>
      <c r="K112" s="242">
        <f t="shared" si="10"/>
        <v>75</v>
      </c>
      <c r="L112" s="242">
        <f t="shared" si="10"/>
        <v>20</v>
      </c>
      <c r="M112" s="242">
        <f t="shared" si="10"/>
        <v>7</v>
      </c>
      <c r="N112" s="242">
        <f t="shared" si="10"/>
        <v>60</v>
      </c>
      <c r="O112" s="242">
        <f t="shared" si="10"/>
        <v>60</v>
      </c>
      <c r="P112" s="242">
        <f t="shared" si="10"/>
        <v>9</v>
      </c>
      <c r="Q112" s="242">
        <f t="shared" si="10"/>
        <v>65</v>
      </c>
      <c r="R112" s="242">
        <f t="shared" si="10"/>
        <v>70</v>
      </c>
      <c r="S112" s="287">
        <f t="shared" si="10"/>
        <v>10</v>
      </c>
      <c r="T112" s="321">
        <f>SUM(T102:T111)</f>
        <v>26</v>
      </c>
    </row>
    <row r="113" spans="1:20" ht="15.75" thickBot="1">
      <c r="A113" s="322"/>
      <c r="B113" s="323" t="s">
        <v>86</v>
      </c>
      <c r="C113" s="292">
        <v>0.57</v>
      </c>
      <c r="D113" s="292">
        <v>0.43</v>
      </c>
      <c r="E113" s="216"/>
      <c r="F113" s="248"/>
      <c r="G113" s="293"/>
      <c r="H113" s="294"/>
      <c r="I113" s="295"/>
      <c r="J113" s="295">
        <v>30</v>
      </c>
      <c r="K113" s="295"/>
      <c r="L113" s="295"/>
      <c r="M113" s="295">
        <v>30</v>
      </c>
      <c r="N113" s="295"/>
      <c r="O113" s="295"/>
      <c r="P113" s="295">
        <v>30</v>
      </c>
      <c r="Q113" s="295"/>
      <c r="R113" s="295"/>
      <c r="S113" s="296">
        <v>30</v>
      </c>
      <c r="T113" s="324"/>
    </row>
    <row r="114" spans="1:20" ht="15.75" thickBot="1">
      <c r="A114" s="325"/>
      <c r="B114" s="326"/>
      <c r="C114" s="327"/>
      <c r="D114" s="327"/>
      <c r="E114" s="327"/>
      <c r="F114" s="327"/>
      <c r="G114" s="327"/>
      <c r="H114" s="325"/>
      <c r="I114" s="327"/>
      <c r="J114" s="327"/>
      <c r="K114" s="327"/>
      <c r="L114" s="327"/>
      <c r="M114" s="328"/>
      <c r="N114" s="325"/>
      <c r="O114" s="327"/>
      <c r="P114" s="327"/>
      <c r="Q114" s="327"/>
      <c r="R114" s="327"/>
      <c r="S114" s="327"/>
      <c r="T114" s="327"/>
    </row>
    <row r="117" spans="1:20" ht="15">
      <c r="A117" t="s">
        <v>111</v>
      </c>
      <c r="B117" s="329" t="s">
        <v>112</v>
      </c>
      <c r="C117" s="329">
        <v>660</v>
      </c>
      <c r="D117" s="329">
        <v>640</v>
      </c>
      <c r="E117" s="329">
        <v>1300</v>
      </c>
      <c r="T117" s="329">
        <v>120</v>
      </c>
    </row>
    <row r="118" spans="2:5" ht="15">
      <c r="B118" s="329" t="s">
        <v>113</v>
      </c>
      <c r="C118" s="330">
        <v>0.51</v>
      </c>
      <c r="D118" s="330">
        <v>0.49</v>
      </c>
      <c r="E118" s="330">
        <v>1</v>
      </c>
    </row>
  </sheetData>
  <sheetProtection/>
  <mergeCells count="15">
    <mergeCell ref="B22:G22"/>
    <mergeCell ref="B35:G35"/>
    <mergeCell ref="B84:H84"/>
    <mergeCell ref="B101:H101"/>
    <mergeCell ref="A1:S1"/>
    <mergeCell ref="A2:S2"/>
    <mergeCell ref="A3:A6"/>
    <mergeCell ref="B3:B6"/>
    <mergeCell ref="C3:G5"/>
    <mergeCell ref="H3:M3"/>
    <mergeCell ref="N3:S3"/>
    <mergeCell ref="H4:J5"/>
    <mergeCell ref="K4:M5"/>
    <mergeCell ref="N4:P5"/>
    <mergeCell ref="Q4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B82" sqref="B82:H82"/>
    </sheetView>
  </sheetViews>
  <sheetFormatPr defaultColWidth="9.140625" defaultRowHeight="15"/>
  <cols>
    <col min="2" max="2" width="21.28125" style="0" customWidth="1"/>
  </cols>
  <sheetData>
    <row r="1" spans="1:20" ht="18.75">
      <c r="A1" s="520" t="s">
        <v>115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1"/>
    </row>
    <row r="2" spans="1:20" ht="19.5" thickBot="1">
      <c r="A2" s="521" t="s">
        <v>128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487"/>
      <c r="O2" s="487"/>
      <c r="P2" s="487"/>
      <c r="Q2" s="487"/>
      <c r="R2" s="487"/>
      <c r="S2" s="487"/>
      <c r="T2" s="1"/>
    </row>
    <row r="3" spans="1:20" ht="15">
      <c r="A3" s="491" t="s">
        <v>1</v>
      </c>
      <c r="B3" s="494" t="s">
        <v>2</v>
      </c>
      <c r="C3" s="497" t="s">
        <v>3</v>
      </c>
      <c r="D3" s="498"/>
      <c r="E3" s="498"/>
      <c r="F3" s="498"/>
      <c r="G3" s="499"/>
      <c r="H3" s="506" t="s">
        <v>123</v>
      </c>
      <c r="I3" s="507"/>
      <c r="J3" s="507"/>
      <c r="K3" s="507"/>
      <c r="L3" s="507"/>
      <c r="M3" s="508"/>
      <c r="N3" s="506" t="s">
        <v>124</v>
      </c>
      <c r="O3" s="507"/>
      <c r="P3" s="507"/>
      <c r="Q3" s="507"/>
      <c r="R3" s="507"/>
      <c r="S3" s="508"/>
      <c r="T3" s="361"/>
    </row>
    <row r="4" spans="1:20" ht="15">
      <c r="A4" s="492"/>
      <c r="B4" s="495"/>
      <c r="C4" s="500"/>
      <c r="D4" s="501"/>
      <c r="E4" s="501"/>
      <c r="F4" s="501"/>
      <c r="G4" s="502"/>
      <c r="H4" s="510" t="s">
        <v>4</v>
      </c>
      <c r="I4" s="511"/>
      <c r="J4" s="512"/>
      <c r="K4" s="516" t="s">
        <v>5</v>
      </c>
      <c r="L4" s="511"/>
      <c r="M4" s="517"/>
      <c r="N4" s="510" t="s">
        <v>6</v>
      </c>
      <c r="O4" s="511"/>
      <c r="P4" s="512"/>
      <c r="Q4" s="516" t="s">
        <v>7</v>
      </c>
      <c r="R4" s="511"/>
      <c r="S4" s="517"/>
      <c r="T4" s="362"/>
    </row>
    <row r="5" spans="1:20" ht="15.75" thickBot="1">
      <c r="A5" s="492"/>
      <c r="B5" s="495"/>
      <c r="C5" s="503"/>
      <c r="D5" s="504"/>
      <c r="E5" s="504"/>
      <c r="F5" s="504"/>
      <c r="G5" s="505"/>
      <c r="H5" s="513"/>
      <c r="I5" s="514"/>
      <c r="J5" s="515"/>
      <c r="K5" s="518"/>
      <c r="L5" s="514"/>
      <c r="M5" s="519"/>
      <c r="N5" s="522"/>
      <c r="O5" s="523"/>
      <c r="P5" s="524"/>
      <c r="Q5" s="525"/>
      <c r="R5" s="523"/>
      <c r="S5" s="526"/>
      <c r="T5" s="363"/>
    </row>
    <row r="6" spans="1:20" ht="34.5" thickBot="1">
      <c r="A6" s="493"/>
      <c r="B6" s="496"/>
      <c r="C6" s="5" t="s">
        <v>8</v>
      </c>
      <c r="D6" s="6" t="s">
        <v>9</v>
      </c>
      <c r="E6" s="7" t="s">
        <v>10</v>
      </c>
      <c r="F6" s="5" t="s">
        <v>11</v>
      </c>
      <c r="G6" s="8" t="s">
        <v>12</v>
      </c>
      <c r="H6" s="9" t="s">
        <v>13</v>
      </c>
      <c r="I6" s="10" t="s">
        <v>9</v>
      </c>
      <c r="J6" s="11" t="s">
        <v>14</v>
      </c>
      <c r="K6" s="10" t="s">
        <v>13</v>
      </c>
      <c r="L6" s="10" t="s">
        <v>9</v>
      </c>
      <c r="M6" s="12" t="s">
        <v>14</v>
      </c>
      <c r="N6" s="364" t="s">
        <v>13</v>
      </c>
      <c r="O6" s="4" t="s">
        <v>9</v>
      </c>
      <c r="P6" s="365" t="s">
        <v>14</v>
      </c>
      <c r="Q6" s="4" t="s">
        <v>13</v>
      </c>
      <c r="R6" s="4" t="s">
        <v>9</v>
      </c>
      <c r="S6" s="366" t="s">
        <v>14</v>
      </c>
      <c r="T6" s="367" t="s">
        <v>116</v>
      </c>
    </row>
    <row r="7" spans="1:20" ht="15.75" thickBot="1">
      <c r="A7" s="14"/>
      <c r="B7" s="15" t="s">
        <v>16</v>
      </c>
      <c r="C7" s="16"/>
      <c r="D7" s="17"/>
      <c r="E7" s="17"/>
      <c r="F7" s="18"/>
      <c r="G7" s="18"/>
      <c r="H7" s="19"/>
      <c r="I7" s="18"/>
      <c r="J7" s="18"/>
      <c r="K7" s="18"/>
      <c r="L7" s="18"/>
      <c r="M7" s="20"/>
      <c r="N7" s="19"/>
      <c r="O7" s="18"/>
      <c r="P7" s="17"/>
      <c r="Q7" s="17"/>
      <c r="R7" s="17"/>
      <c r="S7" s="368"/>
      <c r="T7" s="22"/>
    </row>
    <row r="8" spans="1:20" ht="22.5">
      <c r="A8" s="23">
        <v>1</v>
      </c>
      <c r="B8" s="24" t="s">
        <v>17</v>
      </c>
      <c r="C8" s="25">
        <v>3</v>
      </c>
      <c r="D8" s="25">
        <v>12</v>
      </c>
      <c r="E8" s="26">
        <f>C8+D8</f>
        <v>15</v>
      </c>
      <c r="F8" s="27" t="s">
        <v>18</v>
      </c>
      <c r="G8" s="28">
        <v>35</v>
      </c>
      <c r="H8" s="29">
        <v>3</v>
      </c>
      <c r="I8" s="30">
        <v>12</v>
      </c>
      <c r="J8" s="31">
        <v>2</v>
      </c>
      <c r="K8" s="30"/>
      <c r="L8" s="30"/>
      <c r="M8" s="32"/>
      <c r="N8" s="29"/>
      <c r="O8" s="30"/>
      <c r="P8" s="31"/>
      <c r="Q8" s="33"/>
      <c r="R8" s="33"/>
      <c r="S8" s="32"/>
      <c r="T8" s="34">
        <v>2</v>
      </c>
    </row>
    <row r="9" spans="1:20" ht="22.5">
      <c r="A9" s="23">
        <v>2</v>
      </c>
      <c r="B9" s="24" t="s">
        <v>19</v>
      </c>
      <c r="C9" s="25">
        <v>3</v>
      </c>
      <c r="D9" s="25">
        <v>12</v>
      </c>
      <c r="E9" s="26">
        <f>C9+D9</f>
        <v>15</v>
      </c>
      <c r="F9" s="27" t="s">
        <v>18</v>
      </c>
      <c r="G9" s="28">
        <v>35</v>
      </c>
      <c r="H9" s="29"/>
      <c r="I9" s="30"/>
      <c r="J9" s="31"/>
      <c r="K9" s="30"/>
      <c r="L9" s="30"/>
      <c r="M9" s="32"/>
      <c r="N9" s="29">
        <v>3</v>
      </c>
      <c r="O9" s="30">
        <v>12</v>
      </c>
      <c r="P9" s="31">
        <v>2</v>
      </c>
      <c r="Q9" s="33"/>
      <c r="R9" s="33"/>
      <c r="S9" s="32"/>
      <c r="T9" s="35">
        <v>2</v>
      </c>
    </row>
    <row r="10" spans="1:20" ht="22.5">
      <c r="A10" s="23">
        <v>3</v>
      </c>
      <c r="B10" s="24" t="s">
        <v>20</v>
      </c>
      <c r="C10" s="25">
        <v>3</v>
      </c>
      <c r="D10" s="25">
        <v>12</v>
      </c>
      <c r="E10" s="26">
        <v>15</v>
      </c>
      <c r="F10" s="27" t="s">
        <v>18</v>
      </c>
      <c r="G10" s="28">
        <v>35</v>
      </c>
      <c r="H10" s="29">
        <v>3</v>
      </c>
      <c r="I10" s="30">
        <v>12</v>
      </c>
      <c r="J10" s="31">
        <v>2</v>
      </c>
      <c r="K10" s="30"/>
      <c r="L10" s="30"/>
      <c r="M10" s="32"/>
      <c r="N10" s="29"/>
      <c r="O10" s="30"/>
      <c r="P10" s="31"/>
      <c r="Q10" s="33"/>
      <c r="R10" s="33"/>
      <c r="S10" s="32"/>
      <c r="T10" s="35">
        <f aca="true" t="shared" si="0" ref="T10:T16">J10+M10+P10+S10</f>
        <v>2</v>
      </c>
    </row>
    <row r="11" spans="1:20" ht="22.5">
      <c r="A11" s="23">
        <v>4</v>
      </c>
      <c r="B11" s="24" t="s">
        <v>21</v>
      </c>
      <c r="C11" s="25">
        <v>3</v>
      </c>
      <c r="D11" s="25">
        <v>12</v>
      </c>
      <c r="E11" s="26">
        <f>C11+D11</f>
        <v>15</v>
      </c>
      <c r="F11" s="27" t="s">
        <v>18</v>
      </c>
      <c r="G11" s="28">
        <v>35</v>
      </c>
      <c r="H11" s="29">
        <v>3</v>
      </c>
      <c r="I11" s="30">
        <v>12</v>
      </c>
      <c r="J11" s="31">
        <v>2</v>
      </c>
      <c r="K11" s="30"/>
      <c r="L11" s="30"/>
      <c r="M11" s="32"/>
      <c r="N11" s="29"/>
      <c r="O11" s="30"/>
      <c r="P11" s="31"/>
      <c r="Q11" s="33"/>
      <c r="R11" s="33"/>
      <c r="S11" s="32"/>
      <c r="T11" s="35">
        <f t="shared" si="0"/>
        <v>2</v>
      </c>
    </row>
    <row r="12" spans="1:20" ht="22.5">
      <c r="A12" s="23">
        <v>5</v>
      </c>
      <c r="B12" s="24" t="s">
        <v>22</v>
      </c>
      <c r="C12" s="25">
        <v>3</v>
      </c>
      <c r="D12" s="25">
        <v>12</v>
      </c>
      <c r="E12" s="26">
        <v>15</v>
      </c>
      <c r="F12" s="27" t="s">
        <v>18</v>
      </c>
      <c r="G12" s="28">
        <v>35</v>
      </c>
      <c r="H12" s="29"/>
      <c r="I12" s="30"/>
      <c r="J12" s="31"/>
      <c r="K12" s="30"/>
      <c r="L12" s="30"/>
      <c r="M12" s="32"/>
      <c r="N12" s="29">
        <v>3</v>
      </c>
      <c r="O12" s="30">
        <v>12</v>
      </c>
      <c r="P12" s="31">
        <v>2</v>
      </c>
      <c r="Q12" s="33"/>
      <c r="R12" s="33"/>
      <c r="S12" s="32"/>
      <c r="T12" s="35">
        <v>2</v>
      </c>
    </row>
    <row r="13" spans="1:20" ht="22.5">
      <c r="A13" s="23">
        <v>6</v>
      </c>
      <c r="B13" s="24" t="s">
        <v>23</v>
      </c>
      <c r="C13" s="25">
        <v>3</v>
      </c>
      <c r="D13" s="25">
        <v>12</v>
      </c>
      <c r="E13" s="26">
        <v>15</v>
      </c>
      <c r="F13" s="27" t="s">
        <v>18</v>
      </c>
      <c r="G13" s="28">
        <v>35</v>
      </c>
      <c r="H13" s="29"/>
      <c r="I13" s="30"/>
      <c r="J13" s="31"/>
      <c r="K13" s="30"/>
      <c r="L13" s="30"/>
      <c r="M13" s="460"/>
      <c r="N13" s="29">
        <v>3</v>
      </c>
      <c r="O13" s="30">
        <v>12</v>
      </c>
      <c r="P13" s="459">
        <v>2</v>
      </c>
      <c r="Q13" s="33"/>
      <c r="R13" s="33"/>
      <c r="S13" s="32"/>
      <c r="T13" s="35">
        <v>2</v>
      </c>
    </row>
    <row r="14" spans="1:20" ht="15">
      <c r="A14" s="23">
        <v>7</v>
      </c>
      <c r="B14" s="24" t="s">
        <v>24</v>
      </c>
      <c r="C14" s="25">
        <v>3</v>
      </c>
      <c r="D14" s="25">
        <v>12</v>
      </c>
      <c r="E14" s="26">
        <v>15</v>
      </c>
      <c r="F14" s="27" t="s">
        <v>18</v>
      </c>
      <c r="G14" s="28">
        <v>35</v>
      </c>
      <c r="H14" s="29"/>
      <c r="I14" s="30"/>
      <c r="J14" s="31"/>
      <c r="K14" s="2"/>
      <c r="L14" s="2"/>
      <c r="M14" s="36"/>
      <c r="N14" s="29">
        <v>3</v>
      </c>
      <c r="O14" s="30">
        <v>12</v>
      </c>
      <c r="P14" s="31">
        <v>2</v>
      </c>
      <c r="Q14" s="33"/>
      <c r="R14" s="33"/>
      <c r="S14" s="32"/>
      <c r="T14" s="35">
        <v>2</v>
      </c>
    </row>
    <row r="15" spans="1:20" ht="22.5">
      <c r="A15" s="23">
        <v>8</v>
      </c>
      <c r="B15" s="24" t="s">
        <v>25</v>
      </c>
      <c r="C15" s="25">
        <v>3</v>
      </c>
      <c r="D15" s="25">
        <v>12</v>
      </c>
      <c r="E15" s="26">
        <v>15</v>
      </c>
      <c r="F15" s="27" t="s">
        <v>18</v>
      </c>
      <c r="G15" s="28">
        <v>35</v>
      </c>
      <c r="H15" s="29"/>
      <c r="I15" s="30"/>
      <c r="J15" s="31"/>
      <c r="K15" s="2"/>
      <c r="L15" s="2"/>
      <c r="M15" s="36"/>
      <c r="N15" s="29">
        <v>3</v>
      </c>
      <c r="O15" s="30">
        <v>12</v>
      </c>
      <c r="P15" s="31">
        <v>2</v>
      </c>
      <c r="Q15" s="33"/>
      <c r="R15" s="33"/>
      <c r="S15" s="32"/>
      <c r="T15" s="35">
        <f t="shared" si="0"/>
        <v>2</v>
      </c>
    </row>
    <row r="16" spans="1:20" ht="15">
      <c r="A16" s="23">
        <v>9</v>
      </c>
      <c r="B16" s="24" t="s">
        <v>26</v>
      </c>
      <c r="C16" s="25">
        <v>6</v>
      </c>
      <c r="D16" s="25">
        <v>9</v>
      </c>
      <c r="E16" s="26">
        <v>15</v>
      </c>
      <c r="F16" s="27" t="s">
        <v>18</v>
      </c>
      <c r="G16" s="28">
        <v>35</v>
      </c>
      <c r="H16" s="29">
        <v>6</v>
      </c>
      <c r="I16" s="30">
        <v>9</v>
      </c>
      <c r="J16" s="31">
        <v>2</v>
      </c>
      <c r="K16" s="30"/>
      <c r="L16" s="30"/>
      <c r="M16" s="32"/>
      <c r="N16" s="29"/>
      <c r="O16" s="30"/>
      <c r="P16" s="31"/>
      <c r="Q16" s="33"/>
      <c r="R16" s="33"/>
      <c r="S16" s="32"/>
      <c r="T16" s="35">
        <f t="shared" si="0"/>
        <v>2</v>
      </c>
    </row>
    <row r="17" spans="1:20" ht="15">
      <c r="A17" s="23">
        <v>10</v>
      </c>
      <c r="B17" s="24" t="s">
        <v>27</v>
      </c>
      <c r="C17" s="25">
        <v>6</v>
      </c>
      <c r="D17" s="25">
        <v>9</v>
      </c>
      <c r="E17" s="26">
        <v>15</v>
      </c>
      <c r="F17" s="27" t="s">
        <v>18</v>
      </c>
      <c r="G17" s="28">
        <v>35</v>
      </c>
      <c r="H17" s="29">
        <v>6</v>
      </c>
      <c r="I17" s="30">
        <v>9</v>
      </c>
      <c r="J17" s="31">
        <v>2</v>
      </c>
      <c r="K17" s="30"/>
      <c r="L17" s="30"/>
      <c r="M17" s="32"/>
      <c r="N17" s="29"/>
      <c r="O17" s="30"/>
      <c r="P17" s="31"/>
      <c r="Q17" s="33"/>
      <c r="R17" s="33"/>
      <c r="S17" s="32"/>
      <c r="T17" s="35">
        <v>2</v>
      </c>
    </row>
    <row r="18" spans="1:20" ht="15">
      <c r="A18" s="23">
        <v>11</v>
      </c>
      <c r="B18" s="24" t="s">
        <v>28</v>
      </c>
      <c r="C18" s="25">
        <v>6</v>
      </c>
      <c r="D18" s="25">
        <v>9</v>
      </c>
      <c r="E18" s="26">
        <v>15</v>
      </c>
      <c r="F18" s="27" t="s">
        <v>18</v>
      </c>
      <c r="G18" s="28">
        <v>35</v>
      </c>
      <c r="H18" s="29">
        <v>6</v>
      </c>
      <c r="I18" s="30">
        <v>9</v>
      </c>
      <c r="J18" s="31">
        <v>2</v>
      </c>
      <c r="K18" s="30"/>
      <c r="L18" s="30"/>
      <c r="M18" s="32"/>
      <c r="N18" s="29"/>
      <c r="O18" s="30"/>
      <c r="P18" s="31"/>
      <c r="Q18" s="33"/>
      <c r="R18" s="33"/>
      <c r="S18" s="32"/>
      <c r="T18" s="35">
        <v>2</v>
      </c>
    </row>
    <row r="19" spans="1:20" ht="15.75" thickBot="1">
      <c r="A19" s="23">
        <v>12</v>
      </c>
      <c r="B19" s="38" t="s">
        <v>29</v>
      </c>
      <c r="C19" s="25">
        <v>30</v>
      </c>
      <c r="D19" s="25">
        <v>60</v>
      </c>
      <c r="E19" s="26">
        <f>C19+D19</f>
        <v>90</v>
      </c>
      <c r="F19" s="27" t="s">
        <v>30</v>
      </c>
      <c r="G19" s="28">
        <v>85</v>
      </c>
      <c r="H19" s="29"/>
      <c r="I19" s="30"/>
      <c r="J19" s="31"/>
      <c r="K19" s="30">
        <v>10</v>
      </c>
      <c r="L19" s="30">
        <v>20</v>
      </c>
      <c r="M19" s="32">
        <v>2</v>
      </c>
      <c r="N19" s="29">
        <v>10</v>
      </c>
      <c r="O19" s="30">
        <v>20</v>
      </c>
      <c r="P19" s="31">
        <v>2</v>
      </c>
      <c r="Q19" s="33">
        <v>10</v>
      </c>
      <c r="R19" s="33">
        <v>20</v>
      </c>
      <c r="S19" s="32">
        <v>3</v>
      </c>
      <c r="T19" s="35">
        <v>7</v>
      </c>
    </row>
    <row r="20" spans="1:20" ht="15.75" thickBot="1">
      <c r="A20" s="49"/>
      <c r="B20" s="50" t="s">
        <v>31</v>
      </c>
      <c r="C20" s="81">
        <f>SUM(C8:C19)</f>
        <v>72</v>
      </c>
      <c r="D20" s="81">
        <f>SUM(D8:D19)</f>
        <v>183</v>
      </c>
      <c r="E20" s="82">
        <f>SUM(E8:E19)</f>
        <v>255</v>
      </c>
      <c r="F20" s="88"/>
      <c r="G20" s="84">
        <f aca="true" t="shared" si="1" ref="G20:S20">SUM(G8:G19)</f>
        <v>470</v>
      </c>
      <c r="H20" s="49">
        <f t="shared" si="1"/>
        <v>27</v>
      </c>
      <c r="I20" s="82">
        <f t="shared" si="1"/>
        <v>63</v>
      </c>
      <c r="J20" s="82">
        <f t="shared" si="1"/>
        <v>12</v>
      </c>
      <c r="K20" s="82">
        <f t="shared" si="1"/>
        <v>10</v>
      </c>
      <c r="L20" s="82">
        <f t="shared" si="1"/>
        <v>20</v>
      </c>
      <c r="M20" s="87">
        <f t="shared" si="1"/>
        <v>2</v>
      </c>
      <c r="N20" s="49">
        <f t="shared" si="1"/>
        <v>25</v>
      </c>
      <c r="O20" s="82">
        <f t="shared" si="1"/>
        <v>80</v>
      </c>
      <c r="P20" s="82">
        <f t="shared" si="1"/>
        <v>12</v>
      </c>
      <c r="Q20" s="82">
        <f t="shared" si="1"/>
        <v>10</v>
      </c>
      <c r="R20" s="82">
        <f t="shared" si="1"/>
        <v>20</v>
      </c>
      <c r="S20" s="87">
        <f t="shared" si="1"/>
        <v>3</v>
      </c>
      <c r="T20" s="369">
        <f>SUM(T8:T19)</f>
        <v>29</v>
      </c>
    </row>
    <row r="21" spans="1:20" ht="15.75" thickBot="1">
      <c r="A21" s="53"/>
      <c r="B21" s="54" t="s">
        <v>32</v>
      </c>
      <c r="C21" s="55">
        <f>C20/E20</f>
        <v>0.2823529411764706</v>
      </c>
      <c r="D21" s="55">
        <f>D20/E20</f>
        <v>0.7176470588235294</v>
      </c>
      <c r="E21" s="56"/>
      <c r="F21" s="57"/>
      <c r="G21" s="58"/>
      <c r="H21" s="59"/>
      <c r="I21" s="60"/>
      <c r="J21" s="60"/>
      <c r="K21" s="60"/>
      <c r="L21" s="60"/>
      <c r="M21" s="61"/>
      <c r="N21" s="59"/>
      <c r="O21" s="60"/>
      <c r="P21" s="60"/>
      <c r="Q21" s="60"/>
      <c r="R21" s="370"/>
      <c r="S21" s="371"/>
      <c r="T21" s="62"/>
    </row>
    <row r="22" spans="1:20" ht="15">
      <c r="A22" s="63"/>
      <c r="B22" s="479" t="s">
        <v>33</v>
      </c>
      <c r="C22" s="480"/>
      <c r="D22" s="480"/>
      <c r="E22" s="480"/>
      <c r="F22" s="480"/>
      <c r="G22" s="481"/>
      <c r="H22" s="63"/>
      <c r="I22" s="64"/>
      <c r="J22" s="65"/>
      <c r="K22" s="64"/>
      <c r="L22" s="64"/>
      <c r="M22" s="66"/>
      <c r="N22" s="63"/>
      <c r="O22" s="64"/>
      <c r="P22" s="65"/>
      <c r="Q22" s="64"/>
      <c r="R22" s="64"/>
      <c r="S22" s="66"/>
      <c r="T22" s="67"/>
    </row>
    <row r="23" spans="1:20" ht="22.5">
      <c r="A23" s="23">
        <v>1</v>
      </c>
      <c r="B23" s="68" t="s">
        <v>34</v>
      </c>
      <c r="C23" s="25">
        <v>6</v>
      </c>
      <c r="D23" s="25">
        <v>9</v>
      </c>
      <c r="E23" s="26">
        <v>15</v>
      </c>
      <c r="F23" s="27" t="s">
        <v>18</v>
      </c>
      <c r="G23" s="69">
        <v>35</v>
      </c>
      <c r="H23" s="23">
        <v>6</v>
      </c>
      <c r="I23" s="70">
        <v>9</v>
      </c>
      <c r="J23" s="71">
        <v>2</v>
      </c>
      <c r="K23" s="70"/>
      <c r="L23" s="70"/>
      <c r="M23" s="72"/>
      <c r="N23" s="23"/>
      <c r="O23" s="70"/>
      <c r="P23" s="71"/>
      <c r="Q23" s="33"/>
      <c r="R23" s="33"/>
      <c r="S23" s="72"/>
      <c r="T23" s="35">
        <f>J23+M23+P23+S23</f>
        <v>2</v>
      </c>
    </row>
    <row r="24" spans="1:20" ht="15">
      <c r="A24" s="23">
        <v>2</v>
      </c>
      <c r="B24" s="68" t="s">
        <v>35</v>
      </c>
      <c r="C24" s="25">
        <v>6</v>
      </c>
      <c r="D24" s="25">
        <v>9</v>
      </c>
      <c r="E24" s="26">
        <v>15</v>
      </c>
      <c r="F24" s="27" t="s">
        <v>18</v>
      </c>
      <c r="G24" s="69">
        <v>35</v>
      </c>
      <c r="H24" s="23">
        <v>6</v>
      </c>
      <c r="I24" s="70">
        <v>9</v>
      </c>
      <c r="J24" s="71">
        <v>2</v>
      </c>
      <c r="K24" s="70"/>
      <c r="L24" s="70"/>
      <c r="M24" s="72"/>
      <c r="N24" s="23"/>
      <c r="O24" s="70"/>
      <c r="P24" s="71"/>
      <c r="Q24" s="33"/>
      <c r="R24" s="33"/>
      <c r="S24" s="72"/>
      <c r="T24" s="35">
        <f aca="true" t="shared" si="2" ref="T24:T32">J24+M24+P24+S24</f>
        <v>2</v>
      </c>
    </row>
    <row r="25" spans="1:20" ht="22.5">
      <c r="A25" s="23"/>
      <c r="B25" s="447" t="s">
        <v>122</v>
      </c>
      <c r="C25" s="25">
        <v>6</v>
      </c>
      <c r="D25" s="25">
        <v>9</v>
      </c>
      <c r="E25" s="26">
        <v>15</v>
      </c>
      <c r="F25" s="27" t="s">
        <v>18</v>
      </c>
      <c r="G25" s="69">
        <v>35</v>
      </c>
      <c r="H25" s="23"/>
      <c r="I25" s="70"/>
      <c r="J25" s="71"/>
      <c r="K25" s="333">
        <v>6</v>
      </c>
      <c r="L25" s="333">
        <v>9</v>
      </c>
      <c r="M25" s="448">
        <v>2</v>
      </c>
      <c r="N25" s="23"/>
      <c r="O25" s="70"/>
      <c r="P25" s="71"/>
      <c r="Q25" s="33"/>
      <c r="R25" s="33"/>
      <c r="S25" s="72"/>
      <c r="T25" s="35"/>
    </row>
    <row r="26" spans="1:20" ht="15">
      <c r="A26" s="23">
        <v>3</v>
      </c>
      <c r="B26" s="2" t="s">
        <v>36</v>
      </c>
      <c r="C26" s="25">
        <v>6</v>
      </c>
      <c r="D26" s="25">
        <v>9</v>
      </c>
      <c r="E26" s="26">
        <v>15</v>
      </c>
      <c r="F26" s="27" t="s">
        <v>18</v>
      </c>
      <c r="G26" s="69">
        <v>35</v>
      </c>
      <c r="H26" s="23"/>
      <c r="I26" s="70"/>
      <c r="J26" s="71"/>
      <c r="K26" s="70">
        <v>6</v>
      </c>
      <c r="L26" s="70">
        <v>9</v>
      </c>
      <c r="M26" s="72">
        <v>2</v>
      </c>
      <c r="N26" s="23"/>
      <c r="O26" s="70"/>
      <c r="P26" s="71"/>
      <c r="Q26" s="33"/>
      <c r="R26" s="33"/>
      <c r="S26" s="72"/>
      <c r="T26" s="35">
        <f t="shared" si="2"/>
        <v>2</v>
      </c>
    </row>
    <row r="27" spans="1:20" ht="15">
      <c r="A27" s="23">
        <v>4</v>
      </c>
      <c r="B27" s="2" t="s">
        <v>37</v>
      </c>
      <c r="C27" s="25">
        <v>12</v>
      </c>
      <c r="D27" s="25">
        <v>0</v>
      </c>
      <c r="E27" s="26">
        <v>12</v>
      </c>
      <c r="F27" s="27" t="s">
        <v>18</v>
      </c>
      <c r="G27" s="69">
        <v>15</v>
      </c>
      <c r="H27" s="23"/>
      <c r="I27" s="70"/>
      <c r="J27" s="71"/>
      <c r="K27" s="70"/>
      <c r="L27" s="70"/>
      <c r="M27" s="72"/>
      <c r="N27" s="23">
        <v>12</v>
      </c>
      <c r="O27" s="70">
        <v>0</v>
      </c>
      <c r="P27" s="71">
        <v>1</v>
      </c>
      <c r="Q27" s="33"/>
      <c r="R27" s="33"/>
      <c r="S27" s="72"/>
      <c r="T27" s="35">
        <v>1</v>
      </c>
    </row>
    <row r="28" spans="1:20" ht="15">
      <c r="A28" s="23">
        <v>5</v>
      </c>
      <c r="B28" s="68" t="s">
        <v>38</v>
      </c>
      <c r="C28" s="25">
        <v>9</v>
      </c>
      <c r="D28" s="25">
        <v>0</v>
      </c>
      <c r="E28" s="26">
        <v>9</v>
      </c>
      <c r="F28" s="27" t="s">
        <v>18</v>
      </c>
      <c r="G28" s="69">
        <v>16</v>
      </c>
      <c r="H28" s="23"/>
      <c r="I28" s="70"/>
      <c r="J28" s="71"/>
      <c r="K28" s="70"/>
      <c r="L28" s="70"/>
      <c r="M28" s="72"/>
      <c r="N28" s="23">
        <v>9</v>
      </c>
      <c r="O28" s="70">
        <v>0</v>
      </c>
      <c r="P28" s="71">
        <v>1</v>
      </c>
      <c r="Q28" s="33"/>
      <c r="R28" s="33"/>
      <c r="S28" s="72"/>
      <c r="T28" s="35">
        <f t="shared" si="2"/>
        <v>1</v>
      </c>
    </row>
    <row r="29" spans="1:20" ht="22.5">
      <c r="A29" s="23">
        <v>6</v>
      </c>
      <c r="B29" s="38" t="s">
        <v>39</v>
      </c>
      <c r="C29" s="25">
        <v>9</v>
      </c>
      <c r="D29" s="25">
        <v>0</v>
      </c>
      <c r="E29" s="26">
        <v>9</v>
      </c>
      <c r="F29" s="27" t="s">
        <v>18</v>
      </c>
      <c r="G29" s="69">
        <v>16</v>
      </c>
      <c r="H29" s="23">
        <v>9</v>
      </c>
      <c r="I29" s="70">
        <v>0</v>
      </c>
      <c r="J29" s="71">
        <v>1</v>
      </c>
      <c r="K29" s="70"/>
      <c r="L29" s="70"/>
      <c r="M29" s="72"/>
      <c r="N29" s="23"/>
      <c r="O29" s="70"/>
      <c r="P29" s="71"/>
      <c r="Q29" s="33"/>
      <c r="R29" s="33"/>
      <c r="S29" s="72"/>
      <c r="T29" s="35">
        <f t="shared" si="2"/>
        <v>1</v>
      </c>
    </row>
    <row r="30" spans="1:20" ht="22.5">
      <c r="A30" s="23">
        <v>7</v>
      </c>
      <c r="B30" s="38" t="s">
        <v>40</v>
      </c>
      <c r="C30" s="25">
        <v>9</v>
      </c>
      <c r="D30" s="25">
        <v>0</v>
      </c>
      <c r="E30" s="26">
        <v>9</v>
      </c>
      <c r="F30" s="27" t="s">
        <v>18</v>
      </c>
      <c r="G30" s="69">
        <v>16</v>
      </c>
      <c r="H30" s="23"/>
      <c r="I30" s="70"/>
      <c r="J30" s="71"/>
      <c r="K30" s="70"/>
      <c r="L30" s="70" t="s">
        <v>41</v>
      </c>
      <c r="M30" s="72"/>
      <c r="N30" s="23"/>
      <c r="O30" s="70"/>
      <c r="P30" s="71"/>
      <c r="Q30" s="33">
        <v>9</v>
      </c>
      <c r="R30" s="33">
        <v>0</v>
      </c>
      <c r="S30" s="72">
        <v>1</v>
      </c>
      <c r="T30" s="35">
        <f t="shared" si="2"/>
        <v>1</v>
      </c>
    </row>
    <row r="31" spans="1:20" ht="22.5">
      <c r="A31" s="73">
        <v>8</v>
      </c>
      <c r="B31" s="74" t="s">
        <v>42</v>
      </c>
      <c r="C31" s="39">
        <v>9</v>
      </c>
      <c r="D31" s="39">
        <v>0</v>
      </c>
      <c r="E31" s="40">
        <v>9</v>
      </c>
      <c r="F31" s="27" t="s">
        <v>18</v>
      </c>
      <c r="G31" s="75">
        <v>16</v>
      </c>
      <c r="H31" s="73"/>
      <c r="I31" s="76"/>
      <c r="J31" s="77"/>
      <c r="K31" s="76"/>
      <c r="L31" s="76"/>
      <c r="M31" s="78"/>
      <c r="N31" s="73">
        <v>9</v>
      </c>
      <c r="O31" s="76">
        <v>0</v>
      </c>
      <c r="P31" s="77">
        <v>1</v>
      </c>
      <c r="Q31" s="47"/>
      <c r="R31" s="47"/>
      <c r="S31" s="78"/>
      <c r="T31" s="35">
        <v>1</v>
      </c>
    </row>
    <row r="32" spans="1:20" ht="15.75" thickBot="1">
      <c r="A32" s="73">
        <v>9</v>
      </c>
      <c r="B32" s="74" t="s">
        <v>43</v>
      </c>
      <c r="C32" s="39">
        <v>9</v>
      </c>
      <c r="D32" s="39">
        <v>0</v>
      </c>
      <c r="E32" s="40">
        <v>9</v>
      </c>
      <c r="F32" s="27" t="s">
        <v>18</v>
      </c>
      <c r="G32" s="75">
        <v>16</v>
      </c>
      <c r="H32" s="73"/>
      <c r="I32" s="76"/>
      <c r="J32" s="77"/>
      <c r="K32" s="76"/>
      <c r="L32" s="76"/>
      <c r="M32" s="78"/>
      <c r="N32" s="73">
        <v>9</v>
      </c>
      <c r="O32" s="76">
        <v>0</v>
      </c>
      <c r="P32" s="77">
        <v>1</v>
      </c>
      <c r="Q32" s="47"/>
      <c r="R32" s="47"/>
      <c r="S32" s="78"/>
      <c r="T32" s="35">
        <f t="shared" si="2"/>
        <v>1</v>
      </c>
    </row>
    <row r="33" spans="1:20" ht="15.75" thickBot="1">
      <c r="A33" s="49"/>
      <c r="B33" s="50" t="s">
        <v>31</v>
      </c>
      <c r="C33" s="81">
        <f>SUM(C23:C32)</f>
        <v>81</v>
      </c>
      <c r="D33" s="81">
        <f>SUM(D23:D32)</f>
        <v>36</v>
      </c>
      <c r="E33" s="82">
        <f>SUM(E23:E32)</f>
        <v>117</v>
      </c>
      <c r="F33" s="83"/>
      <c r="G33" s="84">
        <f aca="true" t="shared" si="3" ref="G33:S33">SUM(G23:G32)</f>
        <v>235</v>
      </c>
      <c r="H33" s="372">
        <f>SUM(H23:H32)</f>
        <v>21</v>
      </c>
      <c r="I33" s="49"/>
      <c r="J33" s="82">
        <f t="shared" si="3"/>
        <v>5</v>
      </c>
      <c r="K33" s="82">
        <f t="shared" si="3"/>
        <v>12</v>
      </c>
      <c r="L33" s="82">
        <f t="shared" si="3"/>
        <v>18</v>
      </c>
      <c r="M33" s="87">
        <f t="shared" si="3"/>
        <v>4</v>
      </c>
      <c r="N33" s="49">
        <f t="shared" si="3"/>
        <v>39</v>
      </c>
      <c r="O33" s="82">
        <f t="shared" si="3"/>
        <v>0</v>
      </c>
      <c r="P33" s="82">
        <f t="shared" si="3"/>
        <v>4</v>
      </c>
      <c r="Q33" s="82">
        <f t="shared" si="3"/>
        <v>9</v>
      </c>
      <c r="R33" s="82">
        <f t="shared" si="3"/>
        <v>0</v>
      </c>
      <c r="S33" s="87">
        <f t="shared" si="3"/>
        <v>1</v>
      </c>
      <c r="T33" s="373">
        <f>SUM(T23:T32)</f>
        <v>12</v>
      </c>
    </row>
    <row r="34" spans="1:20" ht="15.75" thickBot="1">
      <c r="A34" s="53"/>
      <c r="B34" s="54" t="s">
        <v>32</v>
      </c>
      <c r="C34" s="55">
        <f>C33/E33</f>
        <v>0.6923076923076923</v>
      </c>
      <c r="D34" s="55">
        <f>D33/E33</f>
        <v>0.3076923076923077</v>
      </c>
      <c r="E34" s="56"/>
      <c r="F34" s="89"/>
      <c r="G34" s="90"/>
      <c r="H34" s="86"/>
      <c r="I34" s="56"/>
      <c r="J34" s="56"/>
      <c r="K34" s="56"/>
      <c r="L34" s="56"/>
      <c r="M34" s="91"/>
      <c r="N34" s="86"/>
      <c r="O34" s="56"/>
      <c r="P34" s="56"/>
      <c r="Q34" s="56"/>
      <c r="R34" s="106"/>
      <c r="S34" s="374"/>
      <c r="T34" s="62"/>
    </row>
    <row r="35" spans="1:20" ht="15">
      <c r="A35" s="63"/>
      <c r="B35" s="482" t="s">
        <v>117</v>
      </c>
      <c r="C35" s="483"/>
      <c r="D35" s="483"/>
      <c r="E35" s="483"/>
      <c r="F35" s="483"/>
      <c r="G35" s="484"/>
      <c r="H35" s="63"/>
      <c r="I35" s="64"/>
      <c r="J35" s="65"/>
      <c r="K35" s="64"/>
      <c r="L35" s="64"/>
      <c r="M35" s="66"/>
      <c r="N35" s="67"/>
      <c r="O35" s="64"/>
      <c r="P35" s="65"/>
      <c r="Q35" s="64"/>
      <c r="R35" s="64"/>
      <c r="S35" s="66"/>
      <c r="T35" s="67"/>
    </row>
    <row r="36" spans="1:20" ht="22.5">
      <c r="A36" s="23">
        <v>1</v>
      </c>
      <c r="B36" s="68" t="s">
        <v>45</v>
      </c>
      <c r="C36" s="25">
        <v>30</v>
      </c>
      <c r="D36" s="25">
        <v>0</v>
      </c>
      <c r="E36" s="26">
        <v>30</v>
      </c>
      <c r="F36" s="27" t="s">
        <v>18</v>
      </c>
      <c r="G36" s="69">
        <v>20</v>
      </c>
      <c r="H36" s="23">
        <v>30</v>
      </c>
      <c r="I36" s="70">
        <v>0</v>
      </c>
      <c r="J36" s="71">
        <v>2</v>
      </c>
      <c r="K36" s="70"/>
      <c r="L36" s="70"/>
      <c r="M36" s="72"/>
      <c r="N36" s="93"/>
      <c r="O36" s="70"/>
      <c r="P36" s="71"/>
      <c r="Q36" s="33"/>
      <c r="R36" s="33"/>
      <c r="S36" s="72"/>
      <c r="T36" s="35">
        <f>J36+M36+P36+S36</f>
        <v>2</v>
      </c>
    </row>
    <row r="37" spans="1:20" ht="15">
      <c r="A37" s="23">
        <v>2</v>
      </c>
      <c r="B37" s="68" t="s">
        <v>46</v>
      </c>
      <c r="C37" s="25">
        <v>20</v>
      </c>
      <c r="D37" s="25">
        <v>10</v>
      </c>
      <c r="E37" s="26">
        <v>30</v>
      </c>
      <c r="F37" s="27" t="s">
        <v>18</v>
      </c>
      <c r="G37" s="69">
        <v>20</v>
      </c>
      <c r="H37" s="23"/>
      <c r="I37" s="70"/>
      <c r="J37" s="71"/>
      <c r="K37" s="70">
        <v>20</v>
      </c>
      <c r="L37" s="70">
        <v>10</v>
      </c>
      <c r="M37" s="72">
        <v>2</v>
      </c>
      <c r="N37" s="93"/>
      <c r="O37" s="70"/>
      <c r="P37" s="71"/>
      <c r="Q37" s="33"/>
      <c r="R37" s="33"/>
      <c r="S37" s="72"/>
      <c r="T37" s="35">
        <f>J37+M37+P37+S37</f>
        <v>2</v>
      </c>
    </row>
    <row r="38" spans="1:20" ht="15">
      <c r="A38" s="73">
        <v>3</v>
      </c>
      <c r="B38" s="68" t="s">
        <v>47</v>
      </c>
      <c r="C38" s="25">
        <v>20</v>
      </c>
      <c r="D38" s="25">
        <v>10</v>
      </c>
      <c r="E38" s="26">
        <v>30</v>
      </c>
      <c r="F38" s="27" t="s">
        <v>18</v>
      </c>
      <c r="G38" s="115">
        <v>20</v>
      </c>
      <c r="H38" s="70"/>
      <c r="I38" s="70"/>
      <c r="J38" s="71"/>
      <c r="K38" s="70"/>
      <c r="L38" s="70"/>
      <c r="M38" s="71"/>
      <c r="N38" s="70">
        <v>20</v>
      </c>
      <c r="O38" s="70">
        <v>10</v>
      </c>
      <c r="P38" s="71">
        <v>2</v>
      </c>
      <c r="Q38" s="33"/>
      <c r="R38" s="33"/>
      <c r="S38" s="72"/>
      <c r="T38" s="35">
        <f>J38+M38+P38+S38</f>
        <v>2</v>
      </c>
    </row>
    <row r="39" spans="1:20" ht="15.75" thickBot="1">
      <c r="A39" s="95">
        <v>4</v>
      </c>
      <c r="B39" s="68" t="s">
        <v>48</v>
      </c>
      <c r="C39" s="25">
        <v>30</v>
      </c>
      <c r="D39" s="25">
        <v>0</v>
      </c>
      <c r="E39" s="26">
        <v>30</v>
      </c>
      <c r="F39" s="27" t="s">
        <v>18</v>
      </c>
      <c r="G39" s="115">
        <v>20</v>
      </c>
      <c r="H39" s="450">
        <v>30</v>
      </c>
      <c r="I39" s="450">
        <v>0</v>
      </c>
      <c r="J39" s="451">
        <v>2</v>
      </c>
      <c r="K39" s="70"/>
      <c r="L39" s="70"/>
      <c r="M39" s="71"/>
      <c r="N39" s="70"/>
      <c r="O39" s="70"/>
      <c r="P39" s="71"/>
      <c r="Q39" s="33"/>
      <c r="R39" s="33"/>
      <c r="S39" s="72"/>
      <c r="T39" s="35">
        <v>2</v>
      </c>
    </row>
    <row r="40" spans="1:20" ht="15.75" thickBot="1">
      <c r="A40" s="49"/>
      <c r="B40" s="54" t="s">
        <v>31</v>
      </c>
      <c r="C40" s="51">
        <f>SUM(C36:C39)</f>
        <v>100</v>
      </c>
      <c r="D40" s="51">
        <f>SUM(D36:D39)</f>
        <v>20</v>
      </c>
      <c r="E40" s="51">
        <f>SUM(E36:E39)</f>
        <v>120</v>
      </c>
      <c r="F40" s="51"/>
      <c r="G40" s="102">
        <f>SUM(G36:G39)</f>
        <v>80</v>
      </c>
      <c r="H40" s="53">
        <f aca="true" t="shared" si="4" ref="H40:S40">SUM(H36:H38)</f>
        <v>30</v>
      </c>
      <c r="I40" s="51">
        <f t="shared" si="4"/>
        <v>0</v>
      </c>
      <c r="J40" s="51">
        <f t="shared" si="4"/>
        <v>2</v>
      </c>
      <c r="K40" s="51">
        <f t="shared" si="4"/>
        <v>20</v>
      </c>
      <c r="L40" s="51">
        <f t="shared" si="4"/>
        <v>10</v>
      </c>
      <c r="M40" s="103">
        <v>4</v>
      </c>
      <c r="N40" s="92">
        <f t="shared" si="4"/>
        <v>20</v>
      </c>
      <c r="O40" s="51">
        <f t="shared" si="4"/>
        <v>10</v>
      </c>
      <c r="P40" s="51">
        <f t="shared" si="4"/>
        <v>2</v>
      </c>
      <c r="Q40" s="51">
        <f t="shared" si="4"/>
        <v>0</v>
      </c>
      <c r="R40" s="51">
        <f t="shared" si="4"/>
        <v>0</v>
      </c>
      <c r="S40" s="103">
        <f t="shared" si="4"/>
        <v>0</v>
      </c>
      <c r="T40" s="375">
        <f>SUM(T36:T39)</f>
        <v>8</v>
      </c>
    </row>
    <row r="41" spans="1:20" ht="15.75" thickBot="1">
      <c r="A41" s="53"/>
      <c r="B41" s="54" t="s">
        <v>32</v>
      </c>
      <c r="C41" s="55">
        <f>C40/E40</f>
        <v>0.8333333333333334</v>
      </c>
      <c r="D41" s="55">
        <f>D40/E40</f>
        <v>0.16666666666666666</v>
      </c>
      <c r="E41" s="104"/>
      <c r="F41" s="105"/>
      <c r="G41" s="89"/>
      <c r="H41" s="86"/>
      <c r="I41" s="56"/>
      <c r="J41" s="56"/>
      <c r="K41" s="56"/>
      <c r="L41" s="56"/>
      <c r="M41" s="91"/>
      <c r="N41" s="104"/>
      <c r="O41" s="56"/>
      <c r="P41" s="56"/>
      <c r="Q41" s="56"/>
      <c r="R41" s="56"/>
      <c r="S41" s="91"/>
      <c r="T41" s="62"/>
    </row>
    <row r="42" spans="1:20" ht="15">
      <c r="A42" s="63"/>
      <c r="B42" s="15" t="s">
        <v>49</v>
      </c>
      <c r="C42" s="107"/>
      <c r="D42" s="108"/>
      <c r="E42" s="109"/>
      <c r="F42" s="108"/>
      <c r="G42" s="110"/>
      <c r="H42" s="111"/>
      <c r="I42" s="112"/>
      <c r="J42" s="112"/>
      <c r="K42" s="112"/>
      <c r="L42" s="112"/>
      <c r="M42" s="113"/>
      <c r="N42" s="114"/>
      <c r="O42" s="112"/>
      <c r="P42" s="112"/>
      <c r="Q42" s="112"/>
      <c r="R42" s="112"/>
      <c r="S42" s="113"/>
      <c r="T42" s="67"/>
    </row>
    <row r="43" spans="1:20" ht="22.5">
      <c r="A43" s="23">
        <v>1</v>
      </c>
      <c r="B43" s="68" t="s">
        <v>50</v>
      </c>
      <c r="C43" s="25">
        <v>10</v>
      </c>
      <c r="D43" s="25">
        <v>20</v>
      </c>
      <c r="E43" s="26">
        <f>SUM(C43:D43)</f>
        <v>30</v>
      </c>
      <c r="F43" s="26" t="s">
        <v>30</v>
      </c>
      <c r="G43" s="115">
        <v>20</v>
      </c>
      <c r="H43" s="35"/>
      <c r="I43" s="70"/>
      <c r="J43" s="71"/>
      <c r="K43" s="452">
        <v>10</v>
      </c>
      <c r="L43" s="450">
        <v>20</v>
      </c>
      <c r="M43" s="451">
        <v>2</v>
      </c>
      <c r="N43" s="35"/>
      <c r="O43" s="70"/>
      <c r="P43" s="71"/>
      <c r="Q43" s="116"/>
      <c r="R43" s="33"/>
      <c r="S43" s="72"/>
      <c r="T43" s="35">
        <f>J43+M43+P43+S43</f>
        <v>2</v>
      </c>
    </row>
    <row r="44" spans="1:20" ht="33.75">
      <c r="A44" s="23">
        <v>2</v>
      </c>
      <c r="B44" s="68" t="s">
        <v>51</v>
      </c>
      <c r="C44" s="25">
        <v>10</v>
      </c>
      <c r="D44" s="25">
        <v>30</v>
      </c>
      <c r="E44" s="26">
        <v>40</v>
      </c>
      <c r="F44" s="26" t="s">
        <v>30</v>
      </c>
      <c r="G44" s="115">
        <v>35</v>
      </c>
      <c r="H44" s="48">
        <v>10</v>
      </c>
      <c r="I44" s="76">
        <v>30</v>
      </c>
      <c r="J44" s="77">
        <v>3</v>
      </c>
      <c r="K44" s="453"/>
      <c r="L44" s="454"/>
      <c r="M44" s="451"/>
      <c r="N44" s="35"/>
      <c r="O44" s="70"/>
      <c r="P44" s="71"/>
      <c r="Q44" s="116"/>
      <c r="R44" s="33"/>
      <c r="S44" s="72"/>
      <c r="T44" s="35">
        <f>J44+M44+P44+S44</f>
        <v>3</v>
      </c>
    </row>
    <row r="45" spans="1:20" ht="22.5">
      <c r="A45" s="73">
        <v>3</v>
      </c>
      <c r="B45" s="118" t="s">
        <v>52</v>
      </c>
      <c r="C45" s="25">
        <v>10</v>
      </c>
      <c r="D45" s="25">
        <v>15</v>
      </c>
      <c r="E45" s="26">
        <v>25</v>
      </c>
      <c r="F45" s="27" t="s">
        <v>18</v>
      </c>
      <c r="G45" s="115">
        <v>25</v>
      </c>
      <c r="H45" s="35"/>
      <c r="I45" s="70"/>
      <c r="J45" s="119"/>
      <c r="K45" s="450">
        <v>10</v>
      </c>
      <c r="L45" s="455">
        <v>15</v>
      </c>
      <c r="M45" s="451">
        <v>2</v>
      </c>
      <c r="N45" s="48"/>
      <c r="O45" s="76"/>
      <c r="P45" s="77"/>
      <c r="Q45" s="121"/>
      <c r="R45" s="47"/>
      <c r="S45" s="72"/>
      <c r="T45" s="35">
        <v>2</v>
      </c>
    </row>
    <row r="46" spans="1:20" ht="22.5">
      <c r="A46" s="70">
        <v>4</v>
      </c>
      <c r="B46" s="68" t="s">
        <v>53</v>
      </c>
      <c r="C46" s="25">
        <v>10</v>
      </c>
      <c r="D46" s="25">
        <v>15</v>
      </c>
      <c r="E46" s="26">
        <v>25</v>
      </c>
      <c r="F46" s="27" t="s">
        <v>18</v>
      </c>
      <c r="G46" s="115">
        <v>25</v>
      </c>
      <c r="H46" s="35"/>
      <c r="I46" s="70"/>
      <c r="J46" s="119"/>
      <c r="K46" s="450">
        <v>10</v>
      </c>
      <c r="L46" s="455">
        <v>15</v>
      </c>
      <c r="M46" s="451">
        <v>2</v>
      </c>
      <c r="N46" s="35"/>
      <c r="O46" s="70"/>
      <c r="P46" s="71"/>
      <c r="Q46" s="116"/>
      <c r="R46" s="33"/>
      <c r="S46" s="72"/>
      <c r="T46" s="35">
        <f>J46+M46+P46+S46</f>
        <v>2</v>
      </c>
    </row>
    <row r="47" spans="1:20" ht="34.5" thickBot="1">
      <c r="A47" s="95">
        <v>5</v>
      </c>
      <c r="B47" s="122" t="s">
        <v>54</v>
      </c>
      <c r="C47" s="25">
        <v>5</v>
      </c>
      <c r="D47" s="25">
        <v>15</v>
      </c>
      <c r="E47" s="26">
        <v>20</v>
      </c>
      <c r="F47" s="27" t="s">
        <v>18</v>
      </c>
      <c r="G47" s="115">
        <v>5</v>
      </c>
      <c r="H47" s="35"/>
      <c r="I47" s="70"/>
      <c r="J47" s="119"/>
      <c r="K47" s="70">
        <v>5</v>
      </c>
      <c r="L47" s="120">
        <v>15</v>
      </c>
      <c r="M47" s="71">
        <v>1</v>
      </c>
      <c r="N47" s="35"/>
      <c r="O47" s="70"/>
      <c r="P47" s="71"/>
      <c r="Q47" s="116"/>
      <c r="R47" s="33"/>
      <c r="S47" s="72"/>
      <c r="T47" s="48">
        <v>1</v>
      </c>
    </row>
    <row r="48" spans="1:20" ht="15.75" thickBot="1">
      <c r="A48" s="49"/>
      <c r="B48" s="50" t="s">
        <v>31</v>
      </c>
      <c r="C48" s="51">
        <f>SUM(C43:C47)</f>
        <v>45</v>
      </c>
      <c r="D48" s="51">
        <f>SUM(D43:D47)</f>
        <v>95</v>
      </c>
      <c r="E48" s="51">
        <f>SUM(E43:E47)</f>
        <v>140</v>
      </c>
      <c r="F48" s="51"/>
      <c r="G48" s="102">
        <f>SUM(G43:G47)</f>
        <v>110</v>
      </c>
      <c r="H48" s="53">
        <f>SUM(H43:H46)</f>
        <v>10</v>
      </c>
      <c r="I48" s="51">
        <f>SUM(I43:I46)</f>
        <v>30</v>
      </c>
      <c r="J48" s="51">
        <f>SUM(J43:J46)</f>
        <v>3</v>
      </c>
      <c r="K48" s="51">
        <f>SUM(K43:K47)</f>
        <v>35</v>
      </c>
      <c r="L48" s="51">
        <f>SUM(L43:L47)</f>
        <v>65</v>
      </c>
      <c r="M48" s="51">
        <v>4</v>
      </c>
      <c r="N48" s="51">
        <f aca="true" t="shared" si="5" ref="N48:S48">SUM(N43:N46)</f>
        <v>0</v>
      </c>
      <c r="O48" s="51">
        <f t="shared" si="5"/>
        <v>0</v>
      </c>
      <c r="P48" s="51">
        <v>1</v>
      </c>
      <c r="Q48" s="51">
        <f t="shared" si="5"/>
        <v>0</v>
      </c>
      <c r="R48" s="51">
        <f t="shared" si="5"/>
        <v>0</v>
      </c>
      <c r="S48" s="376">
        <f t="shared" si="5"/>
        <v>0</v>
      </c>
      <c r="T48" s="62">
        <f>SUM(T43:T47)</f>
        <v>10</v>
      </c>
    </row>
    <row r="49" spans="1:20" ht="15.75" thickBot="1">
      <c r="A49" s="126"/>
      <c r="B49" s="54" t="s">
        <v>32</v>
      </c>
      <c r="C49" s="55">
        <f>C48/E48</f>
        <v>0.32142857142857145</v>
      </c>
      <c r="D49" s="55">
        <f>D48/E48</f>
        <v>0.6785714285714286</v>
      </c>
      <c r="E49" s="127"/>
      <c r="F49" s="128"/>
      <c r="G49" s="129"/>
      <c r="H49" s="130"/>
      <c r="I49" s="131"/>
      <c r="J49" s="131"/>
      <c r="K49" s="131"/>
      <c r="L49" s="131"/>
      <c r="M49" s="132"/>
      <c r="N49" s="127"/>
      <c r="O49" s="131"/>
      <c r="P49" s="131"/>
      <c r="Q49" s="131"/>
      <c r="R49" s="131"/>
      <c r="S49" s="132"/>
      <c r="T49" s="62"/>
    </row>
    <row r="50" spans="1:20" ht="15">
      <c r="A50" s="133"/>
      <c r="B50" s="134" t="s">
        <v>55</v>
      </c>
      <c r="C50" s="135"/>
      <c r="D50" s="135"/>
      <c r="E50" s="109"/>
      <c r="F50" s="108"/>
      <c r="G50" s="110"/>
      <c r="H50" s="111"/>
      <c r="I50" s="112"/>
      <c r="J50" s="112"/>
      <c r="K50" s="112"/>
      <c r="L50" s="112"/>
      <c r="M50" s="113"/>
      <c r="N50" s="114"/>
      <c r="O50" s="112"/>
      <c r="P50" s="112"/>
      <c r="Q50" s="112"/>
      <c r="R50" s="112"/>
      <c r="S50" s="113"/>
      <c r="T50" s="67"/>
    </row>
    <row r="51" spans="1:20" ht="15">
      <c r="A51" s="23">
        <v>1</v>
      </c>
      <c r="B51" s="136" t="s">
        <v>56</v>
      </c>
      <c r="C51" s="25">
        <v>15</v>
      </c>
      <c r="D51" s="25">
        <v>0</v>
      </c>
      <c r="E51" s="26">
        <v>15</v>
      </c>
      <c r="F51" s="27" t="s">
        <v>18</v>
      </c>
      <c r="G51" s="69">
        <v>25</v>
      </c>
      <c r="H51" s="23">
        <v>15</v>
      </c>
      <c r="I51" s="70">
        <v>0</v>
      </c>
      <c r="J51" s="71">
        <v>2</v>
      </c>
      <c r="K51" s="70"/>
      <c r="L51" s="70"/>
      <c r="M51" s="72"/>
      <c r="N51" s="23"/>
      <c r="O51" s="70"/>
      <c r="P51" s="71"/>
      <c r="Q51" s="33"/>
      <c r="R51" s="33"/>
      <c r="S51" s="72"/>
      <c r="T51" s="35">
        <f>J51+M51+P51+S51</f>
        <v>2</v>
      </c>
    </row>
    <row r="52" spans="1:20" ht="15">
      <c r="A52" s="23">
        <v>2</v>
      </c>
      <c r="B52" s="136" t="s">
        <v>57</v>
      </c>
      <c r="C52" s="25">
        <v>6</v>
      </c>
      <c r="D52" s="25">
        <v>12</v>
      </c>
      <c r="E52" s="26">
        <v>18</v>
      </c>
      <c r="F52" s="27" t="s">
        <v>18</v>
      </c>
      <c r="G52" s="69">
        <v>20</v>
      </c>
      <c r="H52" s="23">
        <v>6</v>
      </c>
      <c r="I52" s="70">
        <v>12</v>
      </c>
      <c r="J52" s="71">
        <v>2</v>
      </c>
      <c r="K52" s="70"/>
      <c r="L52" s="70"/>
      <c r="M52" s="72"/>
      <c r="N52" s="23"/>
      <c r="O52" s="70"/>
      <c r="P52" s="71"/>
      <c r="Q52" s="33"/>
      <c r="R52" s="33"/>
      <c r="S52" s="72"/>
      <c r="T52" s="35">
        <f>J52+M52+P52+S52</f>
        <v>2</v>
      </c>
    </row>
    <row r="53" spans="1:20" ht="22.5">
      <c r="A53" s="73">
        <v>3</v>
      </c>
      <c r="B53" s="24" t="s">
        <v>58</v>
      </c>
      <c r="C53" s="461">
        <v>0</v>
      </c>
      <c r="D53" s="461">
        <v>15</v>
      </c>
      <c r="E53" s="26">
        <v>15</v>
      </c>
      <c r="F53" s="27" t="s">
        <v>59</v>
      </c>
      <c r="G53" s="28">
        <v>235</v>
      </c>
      <c r="H53" s="29"/>
      <c r="I53" s="30"/>
      <c r="J53" s="31"/>
      <c r="K53" s="30">
        <v>0</v>
      </c>
      <c r="L53" s="458">
        <v>15</v>
      </c>
      <c r="M53" s="32">
        <v>2</v>
      </c>
      <c r="N53" s="29">
        <v>0</v>
      </c>
      <c r="O53" s="30" t="s">
        <v>60</v>
      </c>
      <c r="P53" s="31">
        <v>4</v>
      </c>
      <c r="Q53" s="33">
        <v>0</v>
      </c>
      <c r="R53" s="33" t="s">
        <v>60</v>
      </c>
      <c r="S53" s="32">
        <v>4</v>
      </c>
      <c r="T53" s="35">
        <f>J53+M53+P53+S53</f>
        <v>10</v>
      </c>
    </row>
    <row r="54" spans="1:20" ht="15">
      <c r="A54" s="73">
        <v>4</v>
      </c>
      <c r="B54" s="137" t="s">
        <v>61</v>
      </c>
      <c r="C54" s="39">
        <v>0</v>
      </c>
      <c r="D54" s="39">
        <v>0</v>
      </c>
      <c r="E54" s="40">
        <v>0</v>
      </c>
      <c r="F54" s="41" t="s">
        <v>30</v>
      </c>
      <c r="G54" s="42">
        <v>150</v>
      </c>
      <c r="H54" s="43"/>
      <c r="I54" s="44"/>
      <c r="J54" s="45"/>
      <c r="K54" s="44"/>
      <c r="L54" s="44"/>
      <c r="M54" s="46"/>
      <c r="N54" s="43"/>
      <c r="O54" s="44"/>
      <c r="P54" s="138"/>
      <c r="Q54" s="47">
        <v>0</v>
      </c>
      <c r="R54" s="47" t="s">
        <v>62</v>
      </c>
      <c r="S54" s="377">
        <v>6</v>
      </c>
      <c r="T54" s="35">
        <f>J54+M54+P54+S54</f>
        <v>6</v>
      </c>
    </row>
    <row r="55" spans="1:20" ht="15.75" thickBot="1">
      <c r="A55" s="73">
        <v>5</v>
      </c>
      <c r="B55" s="139" t="s">
        <v>63</v>
      </c>
      <c r="C55" s="39">
        <v>18</v>
      </c>
      <c r="D55" s="39">
        <v>18</v>
      </c>
      <c r="E55" s="40">
        <v>36</v>
      </c>
      <c r="F55" s="27" t="s">
        <v>18</v>
      </c>
      <c r="G55" s="75">
        <v>40</v>
      </c>
      <c r="H55" s="73">
        <v>0</v>
      </c>
      <c r="I55" s="76">
        <v>18</v>
      </c>
      <c r="J55" s="77">
        <v>2</v>
      </c>
      <c r="K55" s="76">
        <v>18</v>
      </c>
      <c r="L55" s="76">
        <v>0</v>
      </c>
      <c r="M55" s="78">
        <v>2</v>
      </c>
      <c r="N55" s="73"/>
      <c r="O55" s="76"/>
      <c r="P55" s="77"/>
      <c r="Q55" s="47"/>
      <c r="R55" s="47"/>
      <c r="S55" s="78"/>
      <c r="T55" s="35">
        <f>J55+M55+P55+S55</f>
        <v>4</v>
      </c>
    </row>
    <row r="56" spans="1:20" ht="15.75" thickBot="1">
      <c r="A56" s="49"/>
      <c r="B56" s="140" t="s">
        <v>64</v>
      </c>
      <c r="C56" s="81">
        <f>SUM(C51:C55)</f>
        <v>39</v>
      </c>
      <c r="D56" s="81">
        <v>55</v>
      </c>
      <c r="E56" s="82">
        <v>94</v>
      </c>
      <c r="F56" s="88"/>
      <c r="G56" s="84">
        <f aca="true" t="shared" si="6" ref="G56:L56">SUM(G51:G55)</f>
        <v>470</v>
      </c>
      <c r="H56" s="49">
        <f t="shared" si="6"/>
        <v>21</v>
      </c>
      <c r="I56" s="82">
        <f t="shared" si="6"/>
        <v>30</v>
      </c>
      <c r="J56" s="141">
        <f t="shared" si="6"/>
        <v>6</v>
      </c>
      <c r="K56" s="82">
        <f t="shared" si="6"/>
        <v>18</v>
      </c>
      <c r="L56" s="82">
        <f t="shared" si="6"/>
        <v>15</v>
      </c>
      <c r="M56" s="142">
        <v>4</v>
      </c>
      <c r="N56" s="49">
        <f aca="true" t="shared" si="7" ref="N56:S56">SUM(N51:N55)</f>
        <v>0</v>
      </c>
      <c r="O56" s="82">
        <f t="shared" si="7"/>
        <v>0</v>
      </c>
      <c r="P56" s="141">
        <f t="shared" si="7"/>
        <v>4</v>
      </c>
      <c r="Q56" s="82">
        <f t="shared" si="7"/>
        <v>0</v>
      </c>
      <c r="R56" s="82">
        <f t="shared" si="7"/>
        <v>0</v>
      </c>
      <c r="S56" s="142">
        <f t="shared" si="7"/>
        <v>10</v>
      </c>
      <c r="T56" s="375">
        <f>SUM(T51:T55)</f>
        <v>24</v>
      </c>
    </row>
    <row r="57" spans="1:20" ht="15">
      <c r="A57" s="133"/>
      <c r="B57" s="143" t="s">
        <v>65</v>
      </c>
      <c r="C57" s="144">
        <v>460</v>
      </c>
      <c r="D57" s="144">
        <v>490</v>
      </c>
      <c r="E57" s="145">
        <v>950</v>
      </c>
      <c r="F57" s="146"/>
      <c r="G57" s="147"/>
      <c r="H57" s="133"/>
      <c r="I57" s="145"/>
      <c r="J57" s="148"/>
      <c r="K57" s="145"/>
      <c r="L57" s="145"/>
      <c r="M57" s="149"/>
      <c r="N57" s="133"/>
      <c r="O57" s="145"/>
      <c r="P57" s="148"/>
      <c r="Q57" s="145"/>
      <c r="R57" s="145"/>
      <c r="S57" s="378"/>
      <c r="T57" s="379"/>
    </row>
    <row r="58" spans="1:20" ht="15">
      <c r="A58" s="151"/>
      <c r="B58" s="152" t="s">
        <v>66</v>
      </c>
      <c r="C58" s="153">
        <v>0.48</v>
      </c>
      <c r="D58" s="154">
        <v>0.52</v>
      </c>
      <c r="E58" s="155"/>
      <c r="F58" s="156"/>
      <c r="G58" s="157"/>
      <c r="H58" s="158"/>
      <c r="I58" s="155"/>
      <c r="J58" s="159"/>
      <c r="K58" s="155"/>
      <c r="L58" s="155"/>
      <c r="M58" s="160"/>
      <c r="N58" s="158"/>
      <c r="O58" s="155"/>
      <c r="P58" s="159"/>
      <c r="Q58" s="155"/>
      <c r="R58" s="155"/>
      <c r="S58" s="160"/>
      <c r="T58" s="380"/>
    </row>
    <row r="59" spans="1:20" ht="15">
      <c r="A59" s="162"/>
      <c r="B59" s="163" t="s">
        <v>67</v>
      </c>
      <c r="C59" s="164" t="s">
        <v>68</v>
      </c>
      <c r="D59" s="165">
        <f>SUM(D51:D56)</f>
        <v>100</v>
      </c>
      <c r="E59" s="165"/>
      <c r="F59" s="165"/>
      <c r="G59" s="165"/>
      <c r="H59" s="166"/>
      <c r="I59" s="165"/>
      <c r="J59" s="165"/>
      <c r="K59" s="165"/>
      <c r="L59" s="165"/>
      <c r="M59" s="167"/>
      <c r="N59" s="166"/>
      <c r="O59" s="165"/>
      <c r="P59" s="165"/>
      <c r="Q59" s="165"/>
      <c r="R59" s="165"/>
      <c r="S59" s="167"/>
      <c r="T59" s="380"/>
    </row>
    <row r="60" spans="1:20" ht="33.75">
      <c r="A60" s="169">
        <v>1</v>
      </c>
      <c r="B60" s="24" t="s">
        <v>69</v>
      </c>
      <c r="C60" s="170"/>
      <c r="D60" s="171">
        <v>90</v>
      </c>
      <c r="E60" s="26">
        <f>SUM(C60:D60)</f>
        <v>90</v>
      </c>
      <c r="F60" s="172"/>
      <c r="G60" s="173">
        <v>30</v>
      </c>
      <c r="H60" s="29"/>
      <c r="I60" s="30"/>
      <c r="J60" s="174"/>
      <c r="K60" s="175">
        <v>0</v>
      </c>
      <c r="L60" s="30">
        <v>90</v>
      </c>
      <c r="M60" s="359">
        <v>4</v>
      </c>
      <c r="N60" s="176"/>
      <c r="O60" s="30"/>
      <c r="P60" s="174"/>
      <c r="Q60" s="116"/>
      <c r="R60" s="33"/>
      <c r="S60" s="381"/>
      <c r="T60" s="382">
        <v>5</v>
      </c>
    </row>
    <row r="61" spans="1:20" ht="15.75" thickBot="1">
      <c r="A61" s="177">
        <v>2</v>
      </c>
      <c r="B61" s="137" t="s">
        <v>70</v>
      </c>
      <c r="C61" s="178"/>
      <c r="D61" s="179">
        <v>120</v>
      </c>
      <c r="E61" s="40">
        <f>SUM(C61:D61)</f>
        <v>120</v>
      </c>
      <c r="F61" s="180"/>
      <c r="G61" s="181">
        <v>30</v>
      </c>
      <c r="H61" s="43"/>
      <c r="I61" s="44"/>
      <c r="J61" s="182"/>
      <c r="K61" s="183"/>
      <c r="L61" s="44"/>
      <c r="M61" s="184"/>
      <c r="N61" s="185"/>
      <c r="O61" s="44"/>
      <c r="P61" s="182"/>
      <c r="Q61" s="121">
        <v>0</v>
      </c>
      <c r="R61" s="47">
        <v>120</v>
      </c>
      <c r="S61" s="449">
        <v>5</v>
      </c>
      <c r="T61" s="382">
        <v>6</v>
      </c>
    </row>
    <row r="62" spans="1:20" ht="15.75" thickBot="1">
      <c r="A62" s="187"/>
      <c r="B62" s="188" t="s">
        <v>71</v>
      </c>
      <c r="C62" s="189">
        <f>SUM(C60:C61)</f>
        <v>0</v>
      </c>
      <c r="D62" s="189">
        <f>SUM(D60:D61)</f>
        <v>210</v>
      </c>
      <c r="E62" s="189">
        <f>SUM(E60:E61)</f>
        <v>210</v>
      </c>
      <c r="F62" s="383"/>
      <c r="G62" s="383">
        <v>70</v>
      </c>
      <c r="H62" s="384">
        <f aca="true" t="shared" si="8" ref="H62:S62">SUM(H60:H61)</f>
        <v>0</v>
      </c>
      <c r="I62" s="385">
        <f t="shared" si="8"/>
        <v>0</v>
      </c>
      <c r="J62" s="385">
        <f t="shared" si="8"/>
        <v>0</v>
      </c>
      <c r="K62" s="385">
        <f t="shared" si="8"/>
        <v>0</v>
      </c>
      <c r="L62" s="385">
        <f t="shared" si="8"/>
        <v>90</v>
      </c>
      <c r="M62" s="386">
        <f t="shared" si="8"/>
        <v>4</v>
      </c>
      <c r="N62" s="387">
        <f t="shared" si="8"/>
        <v>0</v>
      </c>
      <c r="O62" s="383">
        <f t="shared" si="8"/>
        <v>0</v>
      </c>
      <c r="P62" s="383">
        <f t="shared" si="8"/>
        <v>0</v>
      </c>
      <c r="Q62" s="383">
        <f t="shared" si="8"/>
        <v>0</v>
      </c>
      <c r="R62" s="383">
        <f t="shared" si="8"/>
        <v>120</v>
      </c>
      <c r="S62" s="388">
        <f t="shared" si="8"/>
        <v>5</v>
      </c>
      <c r="T62" s="382">
        <v>11</v>
      </c>
    </row>
    <row r="63" spans="1:20" ht="15.75" thickBot="1">
      <c r="A63" s="187"/>
      <c r="B63" s="188"/>
      <c r="C63" s="389"/>
      <c r="D63" s="389"/>
      <c r="E63" s="389"/>
      <c r="F63" s="390"/>
      <c r="G63" s="391"/>
      <c r="H63" s="392"/>
      <c r="I63" s="393"/>
      <c r="J63" s="393"/>
      <c r="K63" s="393"/>
      <c r="L63" s="393"/>
      <c r="M63" s="394">
        <v>23</v>
      </c>
      <c r="N63" s="395"/>
      <c r="O63" s="391"/>
      <c r="P63" s="391">
        <v>21</v>
      </c>
      <c r="Q63" s="391"/>
      <c r="R63" s="391"/>
      <c r="S63" s="396">
        <v>20</v>
      </c>
      <c r="T63" s="397"/>
    </row>
    <row r="64" spans="1:20" ht="22.5">
      <c r="A64" s="200"/>
      <c r="B64" s="201" t="s">
        <v>118</v>
      </c>
      <c r="C64" s="398" t="s">
        <v>73</v>
      </c>
      <c r="D64" s="399"/>
      <c r="E64" s="399"/>
      <c r="F64" s="399"/>
      <c r="G64" s="399"/>
      <c r="H64" s="400"/>
      <c r="I64" s="399"/>
      <c r="J64" s="399"/>
      <c r="K64" s="399"/>
      <c r="L64" s="399"/>
      <c r="M64" s="401"/>
      <c r="N64" s="400"/>
      <c r="O64" s="399"/>
      <c r="P64" s="399"/>
      <c r="Q64" s="399"/>
      <c r="R64" s="399"/>
      <c r="S64" s="401"/>
      <c r="T64" s="402">
        <v>94</v>
      </c>
    </row>
    <row r="65" spans="1:20" ht="15">
      <c r="A65" s="217"/>
      <c r="B65" s="218" t="s">
        <v>74</v>
      </c>
      <c r="C65" s="219"/>
      <c r="D65" s="219"/>
      <c r="E65" s="219"/>
      <c r="F65" s="219"/>
      <c r="G65" s="219"/>
      <c r="H65" s="220"/>
      <c r="I65" s="219"/>
      <c r="J65" s="219"/>
      <c r="K65" s="219"/>
      <c r="L65" s="219"/>
      <c r="M65" s="403"/>
      <c r="N65" s="220"/>
      <c r="O65" s="219"/>
      <c r="P65" s="219"/>
      <c r="Q65" s="404"/>
      <c r="R65" s="404"/>
      <c r="S65" s="405"/>
      <c r="T65" s="406"/>
    </row>
    <row r="66" spans="1:20" ht="15">
      <c r="A66" s="29">
        <v>1</v>
      </c>
      <c r="B66" s="38" t="s">
        <v>75</v>
      </c>
      <c r="C66" s="175">
        <v>20</v>
      </c>
      <c r="D66" s="175">
        <v>6</v>
      </c>
      <c r="E66" s="30">
        <v>26</v>
      </c>
      <c r="F66" s="27" t="s">
        <v>30</v>
      </c>
      <c r="G66" s="173">
        <v>51</v>
      </c>
      <c r="H66" s="29"/>
      <c r="I66" s="30"/>
      <c r="J66" s="71"/>
      <c r="K66" s="30"/>
      <c r="L66" s="30"/>
      <c r="M66" s="72"/>
      <c r="N66" s="169">
        <v>20</v>
      </c>
      <c r="O66" s="230">
        <v>6</v>
      </c>
      <c r="P66" s="71">
        <v>3</v>
      </c>
      <c r="Q66" s="33"/>
      <c r="R66" s="230"/>
      <c r="S66" s="72"/>
      <c r="T66" s="407">
        <v>3</v>
      </c>
    </row>
    <row r="67" spans="1:20" ht="15">
      <c r="A67" s="29">
        <v>2</v>
      </c>
      <c r="B67" s="38" t="s">
        <v>119</v>
      </c>
      <c r="C67" s="175">
        <v>20</v>
      </c>
      <c r="D67" s="175">
        <v>6</v>
      </c>
      <c r="E67" s="30">
        <v>26</v>
      </c>
      <c r="F67" s="27" t="s">
        <v>30</v>
      </c>
      <c r="G67" s="173">
        <v>51</v>
      </c>
      <c r="H67" s="29"/>
      <c r="I67" s="30"/>
      <c r="J67" s="71"/>
      <c r="K67" s="30">
        <v>20</v>
      </c>
      <c r="L67" s="30">
        <v>6</v>
      </c>
      <c r="M67" s="72">
        <v>3</v>
      </c>
      <c r="N67" s="169"/>
      <c r="O67" s="230"/>
      <c r="P67" s="71"/>
      <c r="Q67" s="33"/>
      <c r="R67" s="230"/>
      <c r="S67" s="119"/>
      <c r="T67" s="229">
        <v>3</v>
      </c>
    </row>
    <row r="68" spans="1:20" ht="15">
      <c r="A68" s="29">
        <v>3</v>
      </c>
      <c r="B68" s="38" t="s">
        <v>120</v>
      </c>
      <c r="C68" s="175">
        <v>20</v>
      </c>
      <c r="D68" s="175">
        <v>6</v>
      </c>
      <c r="E68" s="30">
        <v>26</v>
      </c>
      <c r="F68" s="27" t="s">
        <v>30</v>
      </c>
      <c r="G68" s="173">
        <v>51</v>
      </c>
      <c r="H68" s="29"/>
      <c r="I68" s="30"/>
      <c r="J68" s="71"/>
      <c r="K68" s="30">
        <v>20</v>
      </c>
      <c r="L68" s="30">
        <v>6</v>
      </c>
      <c r="M68" s="72">
        <v>3</v>
      </c>
      <c r="N68" s="29"/>
      <c r="O68" s="30"/>
      <c r="P68" s="71"/>
      <c r="Q68" s="231"/>
      <c r="R68" s="33"/>
      <c r="S68" s="119"/>
      <c r="T68" s="229">
        <v>3</v>
      </c>
    </row>
    <row r="69" spans="1:20" ht="22.5">
      <c r="A69" s="29">
        <v>4</v>
      </c>
      <c r="B69" s="38" t="s">
        <v>78</v>
      </c>
      <c r="C69" s="175">
        <v>15</v>
      </c>
      <c r="D69" s="175">
        <v>0</v>
      </c>
      <c r="E69" s="30">
        <v>15</v>
      </c>
      <c r="F69" s="27" t="s">
        <v>18</v>
      </c>
      <c r="G69" s="173">
        <v>35</v>
      </c>
      <c r="H69" s="29"/>
      <c r="I69" s="30"/>
      <c r="J69" s="71"/>
      <c r="K69" s="30"/>
      <c r="L69" s="30"/>
      <c r="M69" s="72"/>
      <c r="N69" s="29">
        <v>15</v>
      </c>
      <c r="O69" s="30">
        <v>0</v>
      </c>
      <c r="P69" s="71">
        <v>2</v>
      </c>
      <c r="Q69" s="231"/>
      <c r="R69" s="33"/>
      <c r="S69" s="119"/>
      <c r="T69" s="229">
        <v>2</v>
      </c>
    </row>
    <row r="70" spans="1:20" ht="22.5">
      <c r="A70" s="29">
        <v>5</v>
      </c>
      <c r="B70" s="38" t="s">
        <v>79</v>
      </c>
      <c r="C70" s="175">
        <v>15</v>
      </c>
      <c r="D70" s="175">
        <v>0</v>
      </c>
      <c r="E70" s="30">
        <v>15</v>
      </c>
      <c r="F70" s="27" t="s">
        <v>18</v>
      </c>
      <c r="G70" s="173">
        <v>35</v>
      </c>
      <c r="H70" s="29"/>
      <c r="I70" s="30"/>
      <c r="J70" s="71"/>
      <c r="K70" s="30"/>
      <c r="L70" s="30"/>
      <c r="M70" s="72"/>
      <c r="N70" s="29"/>
      <c r="O70" s="30"/>
      <c r="P70" s="71"/>
      <c r="Q70" s="231">
        <v>15</v>
      </c>
      <c r="R70" s="33">
        <v>0</v>
      </c>
      <c r="S70" s="119">
        <v>2</v>
      </c>
      <c r="T70" s="229">
        <v>2</v>
      </c>
    </row>
    <row r="71" spans="1:20" ht="15">
      <c r="A71" s="29">
        <v>6</v>
      </c>
      <c r="B71" s="38" t="s">
        <v>80</v>
      </c>
      <c r="C71" s="175">
        <v>6</v>
      </c>
      <c r="D71" s="175">
        <v>18</v>
      </c>
      <c r="E71" s="30">
        <v>24</v>
      </c>
      <c r="F71" s="199" t="s">
        <v>18</v>
      </c>
      <c r="G71" s="173">
        <v>26</v>
      </c>
      <c r="H71" s="29"/>
      <c r="I71" s="30"/>
      <c r="J71" s="71"/>
      <c r="K71" s="30"/>
      <c r="L71" s="30"/>
      <c r="M71" s="72"/>
      <c r="N71" s="29"/>
      <c r="O71" s="30"/>
      <c r="P71" s="71"/>
      <c r="Q71" s="231">
        <v>6</v>
      </c>
      <c r="R71" s="33">
        <v>18</v>
      </c>
      <c r="S71" s="119">
        <v>2</v>
      </c>
      <c r="T71" s="229">
        <v>2</v>
      </c>
    </row>
    <row r="72" spans="1:20" ht="22.5">
      <c r="A72" s="29">
        <v>7</v>
      </c>
      <c r="B72" s="38" t="s">
        <v>81</v>
      </c>
      <c r="C72" s="175">
        <v>6</v>
      </c>
      <c r="D72" s="175">
        <v>18</v>
      </c>
      <c r="E72" s="30">
        <v>24</v>
      </c>
      <c r="F72" s="27" t="s">
        <v>18</v>
      </c>
      <c r="G72" s="173">
        <v>26</v>
      </c>
      <c r="H72" s="29"/>
      <c r="I72" s="30"/>
      <c r="J72" s="71"/>
      <c r="K72" s="30"/>
      <c r="L72" s="30"/>
      <c r="M72" s="72"/>
      <c r="N72" s="29"/>
      <c r="O72" s="30"/>
      <c r="P72" s="71"/>
      <c r="Q72" s="231">
        <v>6</v>
      </c>
      <c r="R72" s="33">
        <v>18</v>
      </c>
      <c r="S72" s="119">
        <v>2</v>
      </c>
      <c r="T72" s="229">
        <v>2</v>
      </c>
    </row>
    <row r="73" spans="1:20" ht="22.5">
      <c r="A73" s="29">
        <v>8</v>
      </c>
      <c r="B73" s="38" t="s">
        <v>82</v>
      </c>
      <c r="C73" s="175">
        <v>9</v>
      </c>
      <c r="D73" s="175">
        <v>0</v>
      </c>
      <c r="E73" s="30">
        <v>9</v>
      </c>
      <c r="F73" s="27" t="s">
        <v>18</v>
      </c>
      <c r="G73" s="173">
        <v>24</v>
      </c>
      <c r="H73" s="29"/>
      <c r="I73" s="30"/>
      <c r="J73" s="71"/>
      <c r="K73" s="30">
        <v>9</v>
      </c>
      <c r="L73" s="30">
        <v>0</v>
      </c>
      <c r="M73" s="72">
        <v>1</v>
      </c>
      <c r="N73" s="29"/>
      <c r="O73" s="30"/>
      <c r="P73" s="71"/>
      <c r="Q73" s="231"/>
      <c r="R73" s="33"/>
      <c r="S73" s="119"/>
      <c r="T73" s="229">
        <v>1</v>
      </c>
    </row>
    <row r="74" spans="1:20" ht="22.5">
      <c r="A74" s="29">
        <v>9</v>
      </c>
      <c r="B74" s="38" t="s">
        <v>83</v>
      </c>
      <c r="C74" s="175">
        <v>3</v>
      </c>
      <c r="D74" s="175">
        <v>15</v>
      </c>
      <c r="E74" s="30">
        <v>18</v>
      </c>
      <c r="F74" s="27" t="s">
        <v>18</v>
      </c>
      <c r="G74" s="173">
        <v>35</v>
      </c>
      <c r="H74" s="29"/>
      <c r="I74" s="30"/>
      <c r="J74" s="71"/>
      <c r="K74" s="30"/>
      <c r="L74" s="30"/>
      <c r="M74" s="72"/>
      <c r="N74" s="29">
        <v>3</v>
      </c>
      <c r="O74" s="30">
        <v>15</v>
      </c>
      <c r="P74" s="71">
        <v>2</v>
      </c>
      <c r="Q74" s="231"/>
      <c r="R74" s="33"/>
      <c r="S74" s="119"/>
      <c r="T74" s="229">
        <v>2</v>
      </c>
    </row>
    <row r="75" spans="1:20" ht="22.5">
      <c r="A75" s="29">
        <v>10</v>
      </c>
      <c r="B75" s="74" t="s">
        <v>84</v>
      </c>
      <c r="C75" s="183">
        <v>2</v>
      </c>
      <c r="D75" s="183">
        <v>12</v>
      </c>
      <c r="E75" s="44">
        <v>14</v>
      </c>
      <c r="F75" s="27" t="s">
        <v>18</v>
      </c>
      <c r="G75" s="181">
        <v>36</v>
      </c>
      <c r="H75" s="43"/>
      <c r="I75" s="44"/>
      <c r="J75" s="77"/>
      <c r="K75" s="44"/>
      <c r="L75" s="44"/>
      <c r="M75" s="78"/>
      <c r="N75" s="43">
        <v>2</v>
      </c>
      <c r="O75" s="44">
        <v>12</v>
      </c>
      <c r="P75" s="77">
        <v>2</v>
      </c>
      <c r="Q75" s="3"/>
      <c r="R75" s="47"/>
      <c r="S75" s="408"/>
      <c r="T75" s="229">
        <v>2</v>
      </c>
    </row>
    <row r="76" spans="1:20" ht="15">
      <c r="A76" s="29">
        <v>11</v>
      </c>
      <c r="B76" s="74" t="s">
        <v>114</v>
      </c>
      <c r="C76" s="183">
        <v>6</v>
      </c>
      <c r="D76" s="183">
        <v>12</v>
      </c>
      <c r="E76" s="44">
        <v>18</v>
      </c>
      <c r="F76" s="27" t="s">
        <v>18</v>
      </c>
      <c r="G76" s="181">
        <v>35</v>
      </c>
      <c r="H76" s="43"/>
      <c r="I76" s="44"/>
      <c r="J76" s="77"/>
      <c r="K76" s="44"/>
      <c r="L76" s="44"/>
      <c r="M76" s="78"/>
      <c r="N76" s="43"/>
      <c r="O76" s="44"/>
      <c r="P76" s="77"/>
      <c r="Q76" s="444">
        <v>6</v>
      </c>
      <c r="R76" s="47">
        <v>12</v>
      </c>
      <c r="S76" s="408">
        <v>18</v>
      </c>
      <c r="T76" s="229">
        <v>2</v>
      </c>
    </row>
    <row r="77" spans="1:20" ht="15.75" thickBot="1">
      <c r="A77" s="29">
        <v>12</v>
      </c>
      <c r="B77" s="409" t="s">
        <v>85</v>
      </c>
      <c r="C77" s="183">
        <v>3</v>
      </c>
      <c r="D77" s="183">
        <v>12</v>
      </c>
      <c r="E77" s="44">
        <v>15</v>
      </c>
      <c r="F77" s="27" t="s">
        <v>18</v>
      </c>
      <c r="G77" s="181">
        <v>35</v>
      </c>
      <c r="H77" s="43"/>
      <c r="I77" s="44"/>
      <c r="J77" s="77"/>
      <c r="K77" s="44"/>
      <c r="L77" s="44"/>
      <c r="M77" s="78"/>
      <c r="N77" s="43"/>
      <c r="O77" s="44"/>
      <c r="P77" s="77"/>
      <c r="Q77" s="3">
        <v>3</v>
      </c>
      <c r="R77" s="47">
        <v>12</v>
      </c>
      <c r="S77" s="408">
        <v>2</v>
      </c>
      <c r="T77" s="229">
        <v>2</v>
      </c>
    </row>
    <row r="78" spans="1:20" ht="15.75" thickBot="1">
      <c r="A78" s="410"/>
      <c r="B78" s="38"/>
      <c r="C78" s="25">
        <f>SUM(C66:C77)</f>
        <v>125</v>
      </c>
      <c r="D78" s="25">
        <f>SUM(D66:D77)</f>
        <v>105</v>
      </c>
      <c r="E78" s="26">
        <f>SUM(E66:E77)</f>
        <v>230</v>
      </c>
      <c r="F78" s="411"/>
      <c r="G78" s="412">
        <f>SUM(G66:G77)</f>
        <v>440</v>
      </c>
      <c r="H78" s="241"/>
      <c r="I78" s="242"/>
      <c r="J78" s="243"/>
      <c r="K78" s="242">
        <f aca="true" t="shared" si="9" ref="K78:T78">SUM(K66:K77)</f>
        <v>49</v>
      </c>
      <c r="L78" s="242">
        <f t="shared" si="9"/>
        <v>12</v>
      </c>
      <c r="M78" s="244">
        <f t="shared" si="9"/>
        <v>7</v>
      </c>
      <c r="N78" s="241">
        <f t="shared" si="9"/>
        <v>40</v>
      </c>
      <c r="O78" s="242">
        <f t="shared" si="9"/>
        <v>33</v>
      </c>
      <c r="P78" s="243">
        <f t="shared" si="9"/>
        <v>9</v>
      </c>
      <c r="Q78" s="413">
        <f t="shared" si="9"/>
        <v>36</v>
      </c>
      <c r="R78" s="242">
        <f t="shared" si="9"/>
        <v>60</v>
      </c>
      <c r="S78" s="244">
        <f t="shared" si="9"/>
        <v>26</v>
      </c>
      <c r="T78" s="414">
        <f t="shared" si="9"/>
        <v>26</v>
      </c>
    </row>
    <row r="79" spans="1:20" ht="15.75" thickBot="1">
      <c r="A79" s="245"/>
      <c r="B79" s="246"/>
      <c r="C79" s="39"/>
      <c r="D79" s="39"/>
      <c r="E79" s="40"/>
      <c r="F79" s="415"/>
      <c r="G79" s="189"/>
      <c r="H79" s="249"/>
      <c r="I79" s="250"/>
      <c r="J79" s="250">
        <v>30</v>
      </c>
      <c r="K79" s="250"/>
      <c r="L79" s="250"/>
      <c r="M79" s="251">
        <v>30</v>
      </c>
      <c r="N79" s="249"/>
      <c r="O79" s="250"/>
      <c r="P79" s="250">
        <v>30</v>
      </c>
      <c r="Q79" s="250"/>
      <c r="R79" s="250"/>
      <c r="S79" s="251">
        <v>30</v>
      </c>
      <c r="T79" s="416">
        <v>120</v>
      </c>
    </row>
    <row r="80" spans="1:20" ht="15.75" thickBot="1">
      <c r="A80" s="252"/>
      <c r="B80" s="209"/>
      <c r="C80" s="253">
        <v>0.52</v>
      </c>
      <c r="D80" s="253">
        <v>0.48</v>
      </c>
      <c r="E80" s="26"/>
      <c r="F80" s="254"/>
      <c r="G80" s="255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417"/>
      <c r="T80" s="257"/>
    </row>
    <row r="81" spans="1:20" ht="15.75" thickBot="1">
      <c r="A81" s="418"/>
      <c r="B81" s="419"/>
      <c r="C81" s="259"/>
      <c r="D81" s="260"/>
      <c r="E81" s="260"/>
      <c r="F81" s="260"/>
      <c r="G81" s="260"/>
      <c r="H81" s="261"/>
      <c r="I81" s="420"/>
      <c r="J81" s="420"/>
      <c r="K81" s="420"/>
      <c r="L81" s="420"/>
      <c r="M81" s="421"/>
      <c r="N81" s="422"/>
      <c r="O81" s="420"/>
      <c r="P81" s="420"/>
      <c r="Q81" s="420"/>
      <c r="R81" s="420"/>
      <c r="S81" s="420"/>
      <c r="T81" s="423"/>
    </row>
    <row r="82" spans="1:20" ht="15.75" thickBot="1">
      <c r="A82" s="266"/>
      <c r="B82" s="485" t="s">
        <v>87</v>
      </c>
      <c r="C82" s="485"/>
      <c r="D82" s="485"/>
      <c r="E82" s="485"/>
      <c r="F82" s="485"/>
      <c r="G82" s="485"/>
      <c r="H82" s="485"/>
      <c r="I82" s="267"/>
      <c r="J82" s="267"/>
      <c r="K82" s="267"/>
      <c r="L82" s="267"/>
      <c r="M82" s="268"/>
      <c r="N82" s="269"/>
      <c r="O82" s="270"/>
      <c r="P82" s="270"/>
      <c r="Q82" s="270"/>
      <c r="R82" s="270"/>
      <c r="S82" s="270"/>
      <c r="T82" s="424"/>
    </row>
    <row r="83" spans="1:20" ht="21">
      <c r="A83" s="29">
        <v>1</v>
      </c>
      <c r="B83" s="271" t="s">
        <v>88</v>
      </c>
      <c r="C83" s="175">
        <v>15</v>
      </c>
      <c r="D83" s="175">
        <v>15</v>
      </c>
      <c r="E83" s="30">
        <v>30</v>
      </c>
      <c r="F83" s="272" t="s">
        <v>30</v>
      </c>
      <c r="G83" s="173">
        <v>70</v>
      </c>
      <c r="H83" s="29"/>
      <c r="I83" s="30"/>
      <c r="J83" s="273"/>
      <c r="K83" s="30">
        <v>15</v>
      </c>
      <c r="L83" s="30">
        <v>15</v>
      </c>
      <c r="M83" s="274">
        <v>4</v>
      </c>
      <c r="N83" s="29"/>
      <c r="O83" s="30"/>
      <c r="P83" s="273"/>
      <c r="Q83" s="29"/>
      <c r="R83" s="30"/>
      <c r="S83" s="275"/>
      <c r="T83" s="319">
        <v>4</v>
      </c>
    </row>
    <row r="84" spans="1:20" ht="31.5">
      <c r="A84" s="29">
        <v>2</v>
      </c>
      <c r="B84" s="271" t="s">
        <v>89</v>
      </c>
      <c r="C84" s="175">
        <v>10</v>
      </c>
      <c r="D84" s="175">
        <v>0</v>
      </c>
      <c r="E84" s="30">
        <v>10</v>
      </c>
      <c r="F84" s="27" t="s">
        <v>18</v>
      </c>
      <c r="G84" s="173">
        <v>15</v>
      </c>
      <c r="H84" s="29"/>
      <c r="I84" s="30"/>
      <c r="J84" s="273"/>
      <c r="K84" s="30">
        <v>10</v>
      </c>
      <c r="L84" s="30">
        <v>0</v>
      </c>
      <c r="M84" s="274">
        <v>1</v>
      </c>
      <c r="N84" s="29"/>
      <c r="O84" s="30"/>
      <c r="P84" s="273"/>
      <c r="Q84" s="37"/>
      <c r="R84" s="30"/>
      <c r="S84" s="275"/>
      <c r="T84" s="30">
        <v>1</v>
      </c>
    </row>
    <row r="85" spans="1:20" ht="15">
      <c r="A85" s="29">
        <v>3</v>
      </c>
      <c r="B85" s="271" t="s">
        <v>90</v>
      </c>
      <c r="C85" s="175">
        <v>0</v>
      </c>
      <c r="D85" s="175">
        <v>25</v>
      </c>
      <c r="E85" s="30">
        <v>25</v>
      </c>
      <c r="F85" s="27" t="s">
        <v>18</v>
      </c>
      <c r="G85" s="173">
        <v>25</v>
      </c>
      <c r="H85" s="29"/>
      <c r="I85" s="30"/>
      <c r="J85" s="273"/>
      <c r="K85" s="30">
        <v>0</v>
      </c>
      <c r="L85" s="30">
        <v>25</v>
      </c>
      <c r="M85" s="274">
        <v>2</v>
      </c>
      <c r="N85" s="29"/>
      <c r="O85" s="30"/>
      <c r="P85" s="273"/>
      <c r="Q85" s="37"/>
      <c r="R85" s="30"/>
      <c r="S85" s="275"/>
      <c r="T85" s="30">
        <v>2</v>
      </c>
    </row>
    <row r="86" spans="1:20" ht="21">
      <c r="A86" s="30">
        <v>4</v>
      </c>
      <c r="B86" s="271" t="s">
        <v>91</v>
      </c>
      <c r="C86" s="276">
        <v>15</v>
      </c>
      <c r="D86" s="175">
        <v>10</v>
      </c>
      <c r="E86" s="30">
        <v>25</v>
      </c>
      <c r="F86" s="272" t="s">
        <v>30</v>
      </c>
      <c r="G86" s="173">
        <v>50</v>
      </c>
      <c r="H86" s="29"/>
      <c r="I86" s="30"/>
      <c r="J86" s="273"/>
      <c r="K86" s="30"/>
      <c r="L86" s="30"/>
      <c r="M86" s="274"/>
      <c r="N86" s="29">
        <v>15</v>
      </c>
      <c r="O86" s="30">
        <v>10</v>
      </c>
      <c r="P86" s="273">
        <v>3</v>
      </c>
      <c r="Q86" s="37"/>
      <c r="R86" s="30"/>
      <c r="S86" s="275"/>
      <c r="T86" s="30">
        <v>3</v>
      </c>
    </row>
    <row r="87" spans="1:20" ht="21">
      <c r="A87" s="277">
        <v>5</v>
      </c>
      <c r="B87" s="278" t="s">
        <v>92</v>
      </c>
      <c r="C87" s="175">
        <v>15</v>
      </c>
      <c r="D87" s="175">
        <v>10</v>
      </c>
      <c r="E87" s="30">
        <v>25</v>
      </c>
      <c r="F87" s="27" t="s">
        <v>18</v>
      </c>
      <c r="G87" s="173">
        <v>50</v>
      </c>
      <c r="H87" s="29"/>
      <c r="I87" s="30"/>
      <c r="J87" s="273"/>
      <c r="K87" s="30"/>
      <c r="L87" s="30"/>
      <c r="M87" s="274"/>
      <c r="N87" s="29">
        <v>15</v>
      </c>
      <c r="O87" s="30">
        <v>10</v>
      </c>
      <c r="P87" s="273">
        <v>3</v>
      </c>
      <c r="Q87" s="37"/>
      <c r="R87" s="30"/>
      <c r="S87" s="275"/>
      <c r="T87" s="30">
        <v>3</v>
      </c>
    </row>
    <row r="88" spans="1:20" ht="21">
      <c r="A88" s="29">
        <v>6</v>
      </c>
      <c r="B88" s="271" t="s">
        <v>93</v>
      </c>
      <c r="C88" s="175">
        <v>10</v>
      </c>
      <c r="D88" s="175">
        <v>0</v>
      </c>
      <c r="E88" s="30">
        <v>10</v>
      </c>
      <c r="F88" s="27" t="s">
        <v>18</v>
      </c>
      <c r="G88" s="173">
        <v>20</v>
      </c>
      <c r="H88" s="29"/>
      <c r="I88" s="30"/>
      <c r="J88" s="273"/>
      <c r="K88" s="30"/>
      <c r="L88" s="30"/>
      <c r="M88" s="274"/>
      <c r="N88" s="29"/>
      <c r="O88" s="30"/>
      <c r="P88" s="273"/>
      <c r="Q88" s="37">
        <v>10</v>
      </c>
      <c r="R88" s="30">
        <v>0</v>
      </c>
      <c r="S88" s="275">
        <v>1</v>
      </c>
      <c r="T88" s="30">
        <v>1</v>
      </c>
    </row>
    <row r="89" spans="1:20" ht="21">
      <c r="A89" s="43">
        <v>7</v>
      </c>
      <c r="B89" s="271" t="s">
        <v>94</v>
      </c>
      <c r="C89" s="183">
        <v>10</v>
      </c>
      <c r="D89" s="183">
        <v>0</v>
      </c>
      <c r="E89" s="44">
        <v>10</v>
      </c>
      <c r="F89" s="27" t="s">
        <v>18</v>
      </c>
      <c r="G89" s="181">
        <v>40</v>
      </c>
      <c r="H89" s="43"/>
      <c r="I89" s="44"/>
      <c r="J89" s="279"/>
      <c r="K89" s="44"/>
      <c r="L89" s="44"/>
      <c r="M89" s="280"/>
      <c r="N89" s="43"/>
      <c r="O89" s="44"/>
      <c r="P89" s="279"/>
      <c r="Q89" s="215">
        <v>10</v>
      </c>
      <c r="R89" s="44">
        <v>0</v>
      </c>
      <c r="S89" s="281">
        <v>2</v>
      </c>
      <c r="T89" s="30">
        <v>2</v>
      </c>
    </row>
    <row r="90" spans="1:20" ht="15">
      <c r="A90" s="43">
        <v>8</v>
      </c>
      <c r="B90" s="271" t="s">
        <v>95</v>
      </c>
      <c r="C90" s="183">
        <v>15</v>
      </c>
      <c r="D90" s="183">
        <v>15</v>
      </c>
      <c r="E90" s="44">
        <v>30</v>
      </c>
      <c r="F90" s="282" t="s">
        <v>30</v>
      </c>
      <c r="G90" s="181">
        <v>50</v>
      </c>
      <c r="H90" s="43"/>
      <c r="I90" s="44"/>
      <c r="J90" s="279"/>
      <c r="K90" s="44"/>
      <c r="L90" s="44"/>
      <c r="M90" s="280"/>
      <c r="N90" s="43">
        <v>15</v>
      </c>
      <c r="O90" s="44">
        <v>15</v>
      </c>
      <c r="P90" s="279">
        <v>3</v>
      </c>
      <c r="Q90" s="215"/>
      <c r="R90" s="44"/>
      <c r="S90" s="281"/>
      <c r="T90" s="30">
        <v>3</v>
      </c>
    </row>
    <row r="91" spans="1:20" ht="31.5">
      <c r="A91" s="43">
        <v>9</v>
      </c>
      <c r="B91" s="283" t="s">
        <v>96</v>
      </c>
      <c r="C91" s="183">
        <v>10</v>
      </c>
      <c r="D91" s="183">
        <v>0</v>
      </c>
      <c r="E91" s="44">
        <v>10</v>
      </c>
      <c r="F91" s="27" t="s">
        <v>18</v>
      </c>
      <c r="G91" s="181">
        <v>20</v>
      </c>
      <c r="H91" s="43"/>
      <c r="I91" s="44"/>
      <c r="J91" s="279"/>
      <c r="K91" s="44"/>
      <c r="L91" s="44"/>
      <c r="M91" s="280"/>
      <c r="N91" s="43"/>
      <c r="O91" s="44"/>
      <c r="P91" s="279"/>
      <c r="Q91" s="215">
        <v>10</v>
      </c>
      <c r="R91" s="44">
        <v>0</v>
      </c>
      <c r="S91" s="281">
        <v>1</v>
      </c>
      <c r="T91" s="30">
        <v>1</v>
      </c>
    </row>
    <row r="92" spans="1:20" ht="21">
      <c r="A92" s="43">
        <v>10</v>
      </c>
      <c r="B92" s="271" t="s">
        <v>97</v>
      </c>
      <c r="C92" s="183">
        <v>10</v>
      </c>
      <c r="D92" s="183">
        <v>20</v>
      </c>
      <c r="E92" s="44">
        <v>30</v>
      </c>
      <c r="F92" s="282" t="s">
        <v>30</v>
      </c>
      <c r="G92" s="181">
        <v>50</v>
      </c>
      <c r="H92" s="43"/>
      <c r="I92" s="44"/>
      <c r="J92" s="279"/>
      <c r="K92" s="44"/>
      <c r="L92" s="44"/>
      <c r="M92" s="280"/>
      <c r="N92" s="43"/>
      <c r="O92" s="44"/>
      <c r="P92" s="279"/>
      <c r="Q92" s="215">
        <v>10</v>
      </c>
      <c r="R92" s="44">
        <v>20</v>
      </c>
      <c r="S92" s="281">
        <v>3</v>
      </c>
      <c r="T92" s="30">
        <v>3</v>
      </c>
    </row>
    <row r="93" spans="1:20" ht="15">
      <c r="A93" s="43">
        <v>11</v>
      </c>
      <c r="B93" s="271" t="s">
        <v>98</v>
      </c>
      <c r="C93" s="183">
        <v>10</v>
      </c>
      <c r="D93" s="183">
        <v>0</v>
      </c>
      <c r="E93" s="44">
        <v>10</v>
      </c>
      <c r="F93" s="27" t="s">
        <v>18</v>
      </c>
      <c r="G93" s="181">
        <v>15</v>
      </c>
      <c r="H93" s="43"/>
      <c r="I93" s="44"/>
      <c r="J93" s="279"/>
      <c r="K93" s="44"/>
      <c r="L93" s="44"/>
      <c r="M93" s="280"/>
      <c r="N93" s="43"/>
      <c r="O93" s="44"/>
      <c r="P93" s="279"/>
      <c r="Q93" s="215">
        <v>10</v>
      </c>
      <c r="R93" s="44">
        <v>0</v>
      </c>
      <c r="S93" s="281">
        <v>1</v>
      </c>
      <c r="T93" s="30">
        <v>1</v>
      </c>
    </row>
    <row r="94" spans="1:20" ht="21.75" thickBot="1">
      <c r="A94" s="43">
        <v>12</v>
      </c>
      <c r="B94" s="271" t="s">
        <v>99</v>
      </c>
      <c r="C94" s="183">
        <v>5</v>
      </c>
      <c r="D94" s="183">
        <v>10</v>
      </c>
      <c r="E94" s="44">
        <v>15</v>
      </c>
      <c r="F94" s="27" t="s">
        <v>18</v>
      </c>
      <c r="G94" s="181">
        <v>35</v>
      </c>
      <c r="H94" s="43"/>
      <c r="I94" s="44"/>
      <c r="J94" s="279"/>
      <c r="K94" s="44"/>
      <c r="L94" s="44"/>
      <c r="M94" s="280"/>
      <c r="N94" s="43"/>
      <c r="O94" s="44"/>
      <c r="P94" s="279"/>
      <c r="Q94" s="44">
        <v>5</v>
      </c>
      <c r="R94" s="44">
        <v>10</v>
      </c>
      <c r="S94" s="281">
        <v>2</v>
      </c>
      <c r="T94" s="234">
        <v>2</v>
      </c>
    </row>
    <row r="95" spans="1:20" ht="15.75" thickBot="1">
      <c r="A95" s="285"/>
      <c r="B95" s="425"/>
      <c r="C95" s="242">
        <f>SUM(C83:C94)</f>
        <v>125</v>
      </c>
      <c r="D95" s="287">
        <f>SUM(D83:D94)</f>
        <v>105</v>
      </c>
      <c r="E95" s="242">
        <f>SUM(E83:E94)</f>
        <v>230</v>
      </c>
      <c r="F95" s="288"/>
      <c r="G95" s="287">
        <f>SUM(G83:G94)</f>
        <v>440</v>
      </c>
      <c r="H95" s="241"/>
      <c r="I95" s="242"/>
      <c r="J95" s="242"/>
      <c r="K95" s="242">
        <f aca="true" t="shared" si="10" ref="K95:T95">SUM(K83:K94)</f>
        <v>25</v>
      </c>
      <c r="L95" s="242">
        <f t="shared" si="10"/>
        <v>40</v>
      </c>
      <c r="M95" s="242">
        <f t="shared" si="10"/>
        <v>7</v>
      </c>
      <c r="N95" s="242">
        <f t="shared" si="10"/>
        <v>45</v>
      </c>
      <c r="O95" s="242">
        <f t="shared" si="10"/>
        <v>35</v>
      </c>
      <c r="P95" s="242">
        <f t="shared" si="10"/>
        <v>9</v>
      </c>
      <c r="Q95" s="242">
        <f t="shared" si="10"/>
        <v>55</v>
      </c>
      <c r="R95" s="242">
        <f t="shared" si="10"/>
        <v>30</v>
      </c>
      <c r="S95" s="242">
        <f t="shared" si="10"/>
        <v>10</v>
      </c>
      <c r="T95" s="426">
        <f t="shared" si="10"/>
        <v>26</v>
      </c>
    </row>
    <row r="96" spans="1:20" ht="15.75" thickBot="1">
      <c r="A96" s="322"/>
      <c r="B96" s="323"/>
      <c r="C96" s="292">
        <v>0.54</v>
      </c>
      <c r="D96" s="292">
        <v>0.46</v>
      </c>
      <c r="E96" s="216"/>
      <c r="F96" s="248"/>
      <c r="G96" s="293"/>
      <c r="H96" s="294"/>
      <c r="I96" s="295"/>
      <c r="J96" s="295">
        <v>30</v>
      </c>
      <c r="K96" s="295"/>
      <c r="L96" s="295"/>
      <c r="M96" s="295">
        <v>30</v>
      </c>
      <c r="N96" s="295"/>
      <c r="O96" s="295"/>
      <c r="P96" s="295">
        <v>30</v>
      </c>
      <c r="Q96" s="295"/>
      <c r="R96" s="295"/>
      <c r="S96" s="295">
        <v>30</v>
      </c>
      <c r="T96" s="413">
        <v>120</v>
      </c>
    </row>
    <row r="97" spans="1:20" ht="15.75" thickBot="1">
      <c r="A97" s="427"/>
      <c r="B97" s="290"/>
      <c r="C97" s="301"/>
      <c r="D97" s="301"/>
      <c r="E97" s="302"/>
      <c r="F97" s="303"/>
      <c r="G97" s="304"/>
      <c r="H97" s="305"/>
      <c r="I97" s="306"/>
      <c r="J97" s="306"/>
      <c r="K97" s="306"/>
      <c r="L97" s="306"/>
      <c r="M97" s="307"/>
      <c r="N97" s="306"/>
      <c r="O97" s="306"/>
      <c r="P97" s="306"/>
      <c r="Q97" s="306"/>
      <c r="R97" s="306"/>
      <c r="S97" s="428"/>
      <c r="T97" s="429"/>
    </row>
    <row r="98" spans="1:20" ht="15.75" thickBot="1">
      <c r="A98" s="430"/>
      <c r="B98" s="419"/>
      <c r="C98" s="259"/>
      <c r="D98" s="260"/>
      <c r="E98" s="260"/>
      <c r="F98" s="260"/>
      <c r="G98" s="260"/>
      <c r="H98" s="420"/>
      <c r="I98" s="420"/>
      <c r="J98" s="420"/>
      <c r="K98" s="420"/>
      <c r="L98" s="420"/>
      <c r="M98" s="421"/>
      <c r="N98" s="422"/>
      <c r="O98" s="420"/>
      <c r="P98" s="420"/>
      <c r="Q98" s="420"/>
      <c r="R98" s="420"/>
      <c r="S98" s="431"/>
      <c r="T98" s="432"/>
    </row>
    <row r="99" spans="1:20" ht="15">
      <c r="A99" s="166"/>
      <c r="B99" s="485" t="s">
        <v>100</v>
      </c>
      <c r="C99" s="485"/>
      <c r="D99" s="485"/>
      <c r="E99" s="485"/>
      <c r="F99" s="485"/>
      <c r="G99" s="485"/>
      <c r="H99" s="486"/>
      <c r="I99" s="267"/>
      <c r="J99" s="267"/>
      <c r="K99" s="267"/>
      <c r="L99" s="267"/>
      <c r="M99" s="268"/>
      <c r="N99" s="266"/>
      <c r="O99" s="267"/>
      <c r="P99" s="267"/>
      <c r="Q99" s="267"/>
      <c r="R99" s="267"/>
      <c r="S99" s="267"/>
      <c r="T99" s="433"/>
    </row>
    <row r="100" spans="1:20" ht="15">
      <c r="A100" s="29">
        <v>1</v>
      </c>
      <c r="B100" s="38" t="s">
        <v>101</v>
      </c>
      <c r="C100" s="175">
        <v>15</v>
      </c>
      <c r="D100" s="175">
        <v>25</v>
      </c>
      <c r="E100" s="175">
        <v>40</v>
      </c>
      <c r="F100" s="272" t="s">
        <v>30</v>
      </c>
      <c r="G100" s="173">
        <v>45</v>
      </c>
      <c r="H100" s="29"/>
      <c r="I100" s="30"/>
      <c r="J100" s="273"/>
      <c r="K100" s="30">
        <v>15</v>
      </c>
      <c r="L100" s="30">
        <v>25</v>
      </c>
      <c r="M100" s="274">
        <v>3</v>
      </c>
      <c r="N100" s="29"/>
      <c r="O100" s="30"/>
      <c r="P100" s="273"/>
      <c r="Q100" s="29"/>
      <c r="R100" s="30"/>
      <c r="S100" s="275"/>
      <c r="T100" s="319">
        <v>3</v>
      </c>
    </row>
    <row r="101" spans="1:20" ht="22.5">
      <c r="A101" s="29">
        <v>2</v>
      </c>
      <c r="B101" s="38" t="s">
        <v>102</v>
      </c>
      <c r="C101" s="175">
        <v>25</v>
      </c>
      <c r="D101" s="175">
        <v>0</v>
      </c>
      <c r="E101" s="175">
        <v>25</v>
      </c>
      <c r="F101" s="272" t="s">
        <v>18</v>
      </c>
      <c r="G101" s="173">
        <v>25</v>
      </c>
      <c r="H101" s="29"/>
      <c r="I101" s="30"/>
      <c r="J101" s="273"/>
      <c r="K101" s="30">
        <v>25</v>
      </c>
      <c r="L101" s="30">
        <v>0</v>
      </c>
      <c r="M101" s="274">
        <v>2</v>
      </c>
      <c r="N101" s="29"/>
      <c r="O101" s="30"/>
      <c r="P101" s="273"/>
      <c r="Q101" s="37"/>
      <c r="R101" s="30"/>
      <c r="S101" s="275"/>
      <c r="T101" s="30">
        <v>2</v>
      </c>
    </row>
    <row r="102" spans="1:20" ht="45">
      <c r="A102" s="29">
        <v>3</v>
      </c>
      <c r="B102" s="38" t="s">
        <v>121</v>
      </c>
      <c r="C102" s="175">
        <v>20</v>
      </c>
      <c r="D102" s="175">
        <v>30</v>
      </c>
      <c r="E102" s="175">
        <v>50</v>
      </c>
      <c r="F102" s="272" t="s">
        <v>30</v>
      </c>
      <c r="G102" s="173">
        <v>75</v>
      </c>
      <c r="H102" s="29"/>
      <c r="I102" s="30"/>
      <c r="J102" s="273"/>
      <c r="K102" s="30"/>
      <c r="L102" s="30"/>
      <c r="M102" s="274"/>
      <c r="N102" s="29">
        <v>10</v>
      </c>
      <c r="O102" s="30">
        <v>15</v>
      </c>
      <c r="P102" s="273">
        <v>2</v>
      </c>
      <c r="Q102" s="37">
        <v>10</v>
      </c>
      <c r="R102" s="30">
        <v>15</v>
      </c>
      <c r="S102" s="275">
        <v>3</v>
      </c>
      <c r="T102" s="30">
        <v>5</v>
      </c>
    </row>
    <row r="103" spans="1:20" ht="56.25">
      <c r="A103" s="29">
        <v>4</v>
      </c>
      <c r="B103" s="38" t="s">
        <v>103</v>
      </c>
      <c r="C103" s="175">
        <v>20</v>
      </c>
      <c r="D103" s="175">
        <v>20</v>
      </c>
      <c r="E103" s="175">
        <v>40</v>
      </c>
      <c r="F103" s="272" t="s">
        <v>30</v>
      </c>
      <c r="G103" s="173">
        <v>85</v>
      </c>
      <c r="H103" s="29"/>
      <c r="I103" s="30"/>
      <c r="J103" s="273"/>
      <c r="K103" s="30"/>
      <c r="L103" s="30"/>
      <c r="M103" s="274"/>
      <c r="N103" s="29">
        <v>10</v>
      </c>
      <c r="O103" s="30">
        <v>10</v>
      </c>
      <c r="P103" s="273">
        <v>2</v>
      </c>
      <c r="Q103" s="37">
        <v>10</v>
      </c>
      <c r="R103" s="30">
        <v>10</v>
      </c>
      <c r="S103" s="275">
        <v>3</v>
      </c>
      <c r="T103" s="30">
        <v>5</v>
      </c>
    </row>
    <row r="104" spans="1:20" ht="22.5">
      <c r="A104" s="29">
        <v>5</v>
      </c>
      <c r="B104" s="38" t="s">
        <v>125</v>
      </c>
      <c r="C104" s="175">
        <v>9</v>
      </c>
      <c r="D104" s="175">
        <v>0</v>
      </c>
      <c r="E104" s="175">
        <v>9</v>
      </c>
      <c r="F104" s="272" t="s">
        <v>18</v>
      </c>
      <c r="G104" s="173">
        <v>20</v>
      </c>
      <c r="H104" s="29"/>
      <c r="I104" s="30"/>
      <c r="J104" s="273"/>
      <c r="K104" s="30"/>
      <c r="L104" s="30"/>
      <c r="M104" s="274"/>
      <c r="N104" s="29"/>
      <c r="O104" s="320"/>
      <c r="P104" s="273"/>
      <c r="Q104" s="30">
        <v>9</v>
      </c>
      <c r="R104" s="320">
        <v>0</v>
      </c>
      <c r="S104" s="275">
        <v>1</v>
      </c>
      <c r="T104" s="30">
        <v>1</v>
      </c>
    </row>
    <row r="105" spans="1:20" ht="45">
      <c r="A105" s="29">
        <v>6</v>
      </c>
      <c r="B105" s="38" t="s">
        <v>105</v>
      </c>
      <c r="C105" s="175">
        <v>4</v>
      </c>
      <c r="D105" s="175">
        <v>10</v>
      </c>
      <c r="E105" s="30">
        <v>14</v>
      </c>
      <c r="F105" s="272" t="s">
        <v>18</v>
      </c>
      <c r="G105" s="173">
        <v>40</v>
      </c>
      <c r="H105" s="29"/>
      <c r="I105" s="30"/>
      <c r="J105" s="273"/>
      <c r="K105" s="30"/>
      <c r="L105" s="30"/>
      <c r="M105" s="274"/>
      <c r="N105" s="29"/>
      <c r="O105" s="30"/>
      <c r="P105" s="273"/>
      <c r="Q105" s="37">
        <v>4</v>
      </c>
      <c r="R105" s="30">
        <v>10</v>
      </c>
      <c r="S105" s="275">
        <v>2</v>
      </c>
      <c r="T105" s="30">
        <v>2</v>
      </c>
    </row>
    <row r="106" spans="1:20" ht="15">
      <c r="A106" s="29">
        <v>7</v>
      </c>
      <c r="B106" s="38" t="s">
        <v>106</v>
      </c>
      <c r="C106" s="175">
        <v>2</v>
      </c>
      <c r="D106" s="175">
        <v>5</v>
      </c>
      <c r="E106" s="30">
        <v>7</v>
      </c>
      <c r="F106" s="272" t="s">
        <v>18</v>
      </c>
      <c r="G106" s="173">
        <v>20</v>
      </c>
      <c r="H106" s="29"/>
      <c r="I106" s="30"/>
      <c r="J106" s="273"/>
      <c r="K106" s="30"/>
      <c r="L106" s="30"/>
      <c r="M106" s="274"/>
      <c r="N106" s="29"/>
      <c r="O106" s="30"/>
      <c r="P106" s="273"/>
      <c r="Q106" s="37">
        <v>2</v>
      </c>
      <c r="R106" s="30">
        <v>5</v>
      </c>
      <c r="S106" s="275">
        <v>1</v>
      </c>
      <c r="T106" s="30">
        <v>1</v>
      </c>
    </row>
    <row r="107" spans="1:20" ht="22.5">
      <c r="A107" s="43">
        <v>8</v>
      </c>
      <c r="B107" s="74" t="s">
        <v>107</v>
      </c>
      <c r="C107" s="183">
        <v>3</v>
      </c>
      <c r="D107" s="183">
        <v>15</v>
      </c>
      <c r="E107" s="44">
        <v>18</v>
      </c>
      <c r="F107" s="272" t="s">
        <v>18</v>
      </c>
      <c r="G107" s="181">
        <v>60</v>
      </c>
      <c r="H107" s="43"/>
      <c r="I107" s="44"/>
      <c r="J107" s="279"/>
      <c r="K107" s="44"/>
      <c r="L107" s="44"/>
      <c r="M107" s="280"/>
      <c r="N107" s="43">
        <v>3</v>
      </c>
      <c r="O107" s="44">
        <v>15</v>
      </c>
      <c r="P107" s="279">
        <v>3</v>
      </c>
      <c r="Q107" s="215"/>
      <c r="R107" s="44"/>
      <c r="S107" s="281"/>
      <c r="T107" s="30">
        <v>3</v>
      </c>
    </row>
    <row r="108" spans="1:20" ht="15">
      <c r="A108" s="43">
        <v>9</v>
      </c>
      <c r="B108" s="74" t="s">
        <v>126</v>
      </c>
      <c r="C108" s="183">
        <v>12</v>
      </c>
      <c r="D108" s="183">
        <v>0</v>
      </c>
      <c r="E108" s="30">
        <v>12</v>
      </c>
      <c r="F108" s="272" t="s">
        <v>18</v>
      </c>
      <c r="G108" s="181">
        <v>35</v>
      </c>
      <c r="H108" s="43"/>
      <c r="I108" s="44"/>
      <c r="J108" s="279"/>
      <c r="K108" s="44"/>
      <c r="L108" s="44"/>
      <c r="M108" s="280"/>
      <c r="N108" s="43">
        <v>12</v>
      </c>
      <c r="O108" s="44">
        <v>0</v>
      </c>
      <c r="P108" s="279">
        <v>2</v>
      </c>
      <c r="Q108" s="215"/>
      <c r="R108" s="44"/>
      <c r="S108" s="281"/>
      <c r="T108" s="30">
        <v>2</v>
      </c>
    </row>
    <row r="109" spans="1:20" ht="23.25" thickBot="1">
      <c r="A109" s="43">
        <v>10</v>
      </c>
      <c r="B109" s="74" t="s">
        <v>109</v>
      </c>
      <c r="C109" s="183">
        <v>15</v>
      </c>
      <c r="D109" s="183">
        <v>0</v>
      </c>
      <c r="E109" s="30">
        <v>15</v>
      </c>
      <c r="F109" s="272" t="s">
        <v>18</v>
      </c>
      <c r="G109" s="181">
        <v>35</v>
      </c>
      <c r="H109" s="43"/>
      <c r="I109" s="44"/>
      <c r="J109" s="279"/>
      <c r="K109" s="44">
        <v>15</v>
      </c>
      <c r="L109" s="44">
        <v>0</v>
      </c>
      <c r="M109" s="280">
        <v>2</v>
      </c>
      <c r="N109" s="43"/>
      <c r="O109" s="44"/>
      <c r="P109" s="279"/>
      <c r="Q109" s="44"/>
      <c r="R109" s="44"/>
      <c r="S109" s="281"/>
      <c r="T109" s="30">
        <v>2</v>
      </c>
    </row>
    <row r="110" spans="1:20" ht="15.75" thickBot="1">
      <c r="A110" s="285"/>
      <c r="B110" s="286" t="s">
        <v>110</v>
      </c>
      <c r="C110" s="242">
        <f>SUM(C100:C109)</f>
        <v>125</v>
      </c>
      <c r="D110" s="287">
        <f>SUM(D100:D109)</f>
        <v>105</v>
      </c>
      <c r="E110" s="242">
        <f>SUM(E100:E109)</f>
        <v>230</v>
      </c>
      <c r="F110" s="288"/>
      <c r="G110" s="287">
        <f aca="true" t="shared" si="11" ref="G110:S110">SUM(G100:G109)</f>
        <v>440</v>
      </c>
      <c r="H110" s="241">
        <f t="shared" si="11"/>
        <v>0</v>
      </c>
      <c r="I110" s="242">
        <f t="shared" si="11"/>
        <v>0</v>
      </c>
      <c r="J110" s="242">
        <f t="shared" si="11"/>
        <v>0</v>
      </c>
      <c r="K110" s="242">
        <f t="shared" si="11"/>
        <v>55</v>
      </c>
      <c r="L110" s="242">
        <f t="shared" si="11"/>
        <v>25</v>
      </c>
      <c r="M110" s="242">
        <f t="shared" si="11"/>
        <v>7</v>
      </c>
      <c r="N110" s="242">
        <f t="shared" si="11"/>
        <v>35</v>
      </c>
      <c r="O110" s="242">
        <f t="shared" si="11"/>
        <v>40</v>
      </c>
      <c r="P110" s="242">
        <f t="shared" si="11"/>
        <v>9</v>
      </c>
      <c r="Q110" s="242">
        <f t="shared" si="11"/>
        <v>35</v>
      </c>
      <c r="R110" s="242">
        <f t="shared" si="11"/>
        <v>40</v>
      </c>
      <c r="S110" s="434">
        <f t="shared" si="11"/>
        <v>10</v>
      </c>
      <c r="T110" s="321">
        <f>SUM(T100:T109)</f>
        <v>26</v>
      </c>
    </row>
    <row r="111" spans="1:20" ht="15.75" thickBot="1">
      <c r="A111" s="322"/>
      <c r="B111" s="323" t="s">
        <v>86</v>
      </c>
      <c r="C111" s="292">
        <v>0.55</v>
      </c>
      <c r="D111" s="292">
        <v>0.45</v>
      </c>
      <c r="E111" s="216"/>
      <c r="F111" s="248"/>
      <c r="G111" s="293"/>
      <c r="H111" s="294"/>
      <c r="I111" s="295"/>
      <c r="J111" s="295">
        <v>30</v>
      </c>
      <c r="K111" s="295"/>
      <c r="L111" s="295"/>
      <c r="M111" s="295">
        <v>30</v>
      </c>
      <c r="N111" s="295"/>
      <c r="O111" s="295"/>
      <c r="P111" s="295">
        <v>30</v>
      </c>
      <c r="Q111" s="295"/>
      <c r="R111" s="295"/>
      <c r="S111" s="435">
        <v>30</v>
      </c>
      <c r="T111" s="436">
        <v>120</v>
      </c>
    </row>
    <row r="112" spans="1:20" ht="15.75" thickBot="1">
      <c r="A112" s="325"/>
      <c r="B112" s="326"/>
      <c r="C112" s="327"/>
      <c r="D112" s="327"/>
      <c r="E112" s="327"/>
      <c r="F112" s="327"/>
      <c r="G112" s="327"/>
      <c r="H112" s="325"/>
      <c r="I112" s="327"/>
      <c r="J112" s="327"/>
      <c r="K112" s="327"/>
      <c r="L112" s="327"/>
      <c r="M112" s="328"/>
      <c r="N112" s="325"/>
      <c r="O112" s="327"/>
      <c r="P112" s="327"/>
      <c r="Q112" s="327"/>
      <c r="R112" s="327"/>
      <c r="S112" s="327"/>
      <c r="T112" s="437"/>
    </row>
    <row r="113" spans="1:20" ht="1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</row>
  </sheetData>
  <sheetProtection/>
  <mergeCells count="15">
    <mergeCell ref="B22:G22"/>
    <mergeCell ref="B35:G35"/>
    <mergeCell ref="B82:H82"/>
    <mergeCell ref="B99:H99"/>
    <mergeCell ref="A1:S1"/>
    <mergeCell ref="A2:S2"/>
    <mergeCell ref="A3:A6"/>
    <mergeCell ref="B3:B6"/>
    <mergeCell ref="C3:G5"/>
    <mergeCell ref="H3:M3"/>
    <mergeCell ref="N3:S3"/>
    <mergeCell ref="H4:J5"/>
    <mergeCell ref="K4:M5"/>
    <mergeCell ref="N4:P5"/>
    <mergeCell ref="Q4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2023-04-21T11:55:19Z</dcterms:modified>
  <cp:category/>
  <cp:version/>
  <cp:contentType/>
  <cp:contentStatus/>
</cp:coreProperties>
</file>