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 Kozak\Desktop\Dysk D\ANIA\ZARZĄDZENIA UCHWAŁY\"/>
    </mc:Choice>
  </mc:AlternateContent>
  <xr:revisionPtr revIDLastSave="0" documentId="8_{484D0EB6-8703-41B2-B37A-3EB769BF1316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STACJONARNE" sheetId="1" r:id="rId1"/>
    <sheet name="NIESTACJONARNE" sheetId="5" r:id="rId2"/>
  </sheets>
  <definedNames>
    <definedName name="_xlnm.Print_Area" localSheetId="1">NIESTACJONARNE!$A$2:$T$219</definedName>
    <definedName name="_xlnm.Print_Area" localSheetId="0">STACJONARNE!$A$2:$T$229</definedName>
  </definedNames>
  <calcPr calcId="191029"/>
</workbook>
</file>

<file path=xl/calcChain.xml><?xml version="1.0" encoding="utf-8"?>
<calcChain xmlns="http://schemas.openxmlformats.org/spreadsheetml/2006/main">
  <c r="N216" i="5" l="1"/>
  <c r="H216" i="5"/>
  <c r="Q47" i="1"/>
  <c r="N47" i="1"/>
  <c r="Q216" i="5"/>
  <c r="T216" i="5"/>
  <c r="E215" i="5"/>
  <c r="E213" i="5"/>
  <c r="F213" i="5" s="1"/>
  <c r="F215" i="5" l="1"/>
  <c r="E17" i="5"/>
  <c r="F17" i="5" s="1"/>
  <c r="T47" i="1" l="1"/>
  <c r="C26" i="1"/>
  <c r="E160" i="1"/>
  <c r="G160" i="1" s="1"/>
  <c r="E159" i="1"/>
  <c r="G159" i="1" s="1"/>
  <c r="G158" i="1"/>
  <c r="G157" i="1"/>
  <c r="H47" i="1" l="1"/>
  <c r="G47" i="1"/>
  <c r="F47" i="1"/>
  <c r="E47" i="1"/>
  <c r="C47" i="1"/>
  <c r="E192" i="5" l="1"/>
  <c r="E193" i="5"/>
  <c r="F193" i="5" s="1"/>
  <c r="E194" i="5"/>
  <c r="F194" i="5" s="1"/>
  <c r="E195" i="5"/>
  <c r="F195" i="5" s="1"/>
  <c r="E196" i="5"/>
  <c r="E197" i="5"/>
  <c r="F197" i="5" s="1"/>
  <c r="E198" i="5"/>
  <c r="F198" i="5" s="1"/>
  <c r="E199" i="5"/>
  <c r="F199" i="5" s="1"/>
  <c r="E200" i="5"/>
  <c r="F200" i="5" s="1"/>
  <c r="E201" i="5"/>
  <c r="F201" i="5" s="1"/>
  <c r="E202" i="5"/>
  <c r="F202" i="5" s="1"/>
  <c r="E203" i="5"/>
  <c r="F203" i="5" s="1"/>
  <c r="E204" i="5"/>
  <c r="F204" i="5" s="1"/>
  <c r="E205" i="5"/>
  <c r="F205" i="5" s="1"/>
  <c r="E206" i="5"/>
  <c r="F206" i="5" s="1"/>
  <c r="E207" i="5"/>
  <c r="F207" i="5" s="1"/>
  <c r="E208" i="5"/>
  <c r="F208" i="5" s="1"/>
  <c r="E209" i="5"/>
  <c r="F209" i="5" s="1"/>
  <c r="E210" i="5"/>
  <c r="F210" i="5" s="1"/>
  <c r="E212" i="5"/>
  <c r="F212" i="5" s="1"/>
  <c r="E214" i="5"/>
  <c r="F214" i="5" s="1"/>
  <c r="E191" i="5"/>
  <c r="F191" i="5" s="1"/>
  <c r="E164" i="5"/>
  <c r="F164" i="5" s="1"/>
  <c r="E165" i="5"/>
  <c r="F165" i="5" s="1"/>
  <c r="E166" i="5"/>
  <c r="F166" i="5" s="1"/>
  <c r="E167" i="5"/>
  <c r="F167" i="5" s="1"/>
  <c r="E168" i="5"/>
  <c r="F168" i="5" s="1"/>
  <c r="E169" i="5"/>
  <c r="F169" i="5" s="1"/>
  <c r="E170" i="5"/>
  <c r="F170" i="5" s="1"/>
  <c r="E171" i="5"/>
  <c r="F171" i="5" s="1"/>
  <c r="E172" i="5"/>
  <c r="F172" i="5" s="1"/>
  <c r="E173" i="5"/>
  <c r="F173" i="5" s="1"/>
  <c r="E174" i="5"/>
  <c r="F174" i="5" s="1"/>
  <c r="E175" i="5"/>
  <c r="F175" i="5" s="1"/>
  <c r="E176" i="5"/>
  <c r="F176" i="5" s="1"/>
  <c r="E177" i="5"/>
  <c r="F177" i="5" s="1"/>
  <c r="E178" i="5"/>
  <c r="F178" i="5" s="1"/>
  <c r="E179" i="5"/>
  <c r="F179" i="5" s="1"/>
  <c r="E180" i="5"/>
  <c r="F180" i="5" s="1"/>
  <c r="E181" i="5"/>
  <c r="F181" i="5" s="1"/>
  <c r="E182" i="5"/>
  <c r="F182" i="5" s="1"/>
  <c r="E183" i="5"/>
  <c r="F183" i="5" s="1"/>
  <c r="E163" i="5"/>
  <c r="F163" i="5" s="1"/>
  <c r="E138" i="5"/>
  <c r="F138" i="5" s="1"/>
  <c r="E139" i="5"/>
  <c r="F139" i="5" s="1"/>
  <c r="E140" i="5"/>
  <c r="F140" i="5" s="1"/>
  <c r="E141" i="5"/>
  <c r="F141" i="5" s="1"/>
  <c r="E142" i="5"/>
  <c r="F142" i="5" s="1"/>
  <c r="E143" i="5"/>
  <c r="F143" i="5" s="1"/>
  <c r="E144" i="5"/>
  <c r="F144" i="5" s="1"/>
  <c r="E145" i="5"/>
  <c r="F145" i="5" s="1"/>
  <c r="E146" i="5"/>
  <c r="F146" i="5" s="1"/>
  <c r="E147" i="5"/>
  <c r="F147" i="5" s="1"/>
  <c r="E148" i="5"/>
  <c r="F148" i="5" s="1"/>
  <c r="E149" i="5"/>
  <c r="F149" i="5" s="1"/>
  <c r="E150" i="5"/>
  <c r="F150" i="5" s="1"/>
  <c r="E151" i="5"/>
  <c r="F151" i="5" s="1"/>
  <c r="E152" i="5"/>
  <c r="F152" i="5" s="1"/>
  <c r="E153" i="5"/>
  <c r="F153" i="5" s="1"/>
  <c r="E154" i="5"/>
  <c r="F154" i="5" s="1"/>
  <c r="E155" i="5"/>
  <c r="F155" i="5" s="1"/>
  <c r="E137" i="5"/>
  <c r="F137" i="5" s="1"/>
  <c r="E111" i="5"/>
  <c r="F111" i="5" s="1"/>
  <c r="E112" i="5"/>
  <c r="F112" i="5" s="1"/>
  <c r="E113" i="5"/>
  <c r="F113" i="5" s="1"/>
  <c r="E114" i="5"/>
  <c r="F114" i="5" s="1"/>
  <c r="E115" i="5"/>
  <c r="F115" i="5" s="1"/>
  <c r="E116" i="5"/>
  <c r="F116" i="5" s="1"/>
  <c r="E117" i="5"/>
  <c r="F117" i="5" s="1"/>
  <c r="E118" i="5"/>
  <c r="F118" i="5" s="1"/>
  <c r="E119" i="5"/>
  <c r="F119" i="5" s="1"/>
  <c r="E120" i="5"/>
  <c r="F120" i="5" s="1"/>
  <c r="E121" i="5"/>
  <c r="F121" i="5" s="1"/>
  <c r="E122" i="5"/>
  <c r="F122" i="5" s="1"/>
  <c r="E123" i="5"/>
  <c r="F123" i="5" s="1"/>
  <c r="E124" i="5"/>
  <c r="F124" i="5" s="1"/>
  <c r="E125" i="5"/>
  <c r="F125" i="5" s="1"/>
  <c r="E126" i="5"/>
  <c r="F126" i="5" s="1"/>
  <c r="E127" i="5"/>
  <c r="F127" i="5" s="1"/>
  <c r="E128" i="5"/>
  <c r="F128" i="5" s="1"/>
  <c r="E129" i="5"/>
  <c r="F129" i="5" s="1"/>
  <c r="E110" i="5"/>
  <c r="F110" i="5" s="1"/>
  <c r="F192" i="5" l="1"/>
  <c r="F216" i="5" s="1"/>
  <c r="E216" i="5"/>
  <c r="E57" i="5"/>
  <c r="E58" i="5"/>
  <c r="E59" i="5"/>
  <c r="E60" i="5"/>
  <c r="E61" i="5"/>
  <c r="F61" i="5" s="1"/>
  <c r="E62" i="5"/>
  <c r="F62" i="5" s="1"/>
  <c r="E63" i="5"/>
  <c r="F63" i="5" s="1"/>
  <c r="E64" i="5"/>
  <c r="F64" i="5" s="1"/>
  <c r="E65" i="5"/>
  <c r="F65" i="5" s="1"/>
  <c r="F66" i="5"/>
  <c r="E67" i="5"/>
  <c r="F67" i="5" s="1"/>
  <c r="E68" i="5"/>
  <c r="E69" i="5"/>
  <c r="F69" i="5" s="1"/>
  <c r="E70" i="5"/>
  <c r="F70" i="5" s="1"/>
  <c r="E71" i="5"/>
  <c r="F71" i="5" s="1"/>
  <c r="E72" i="5"/>
  <c r="F72" i="5" s="1"/>
  <c r="E56" i="5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35" i="5"/>
  <c r="F35" i="5" s="1"/>
  <c r="E34" i="5"/>
  <c r="E33" i="5"/>
  <c r="F33" i="5" s="1"/>
  <c r="S216" i="5"/>
  <c r="S217" i="5" s="1"/>
  <c r="R216" i="5"/>
  <c r="R217" i="5" s="1"/>
  <c r="P216" i="5"/>
  <c r="P217" i="5" s="1"/>
  <c r="O216" i="5"/>
  <c r="O217" i="5" s="1"/>
  <c r="M216" i="5"/>
  <c r="L216" i="5"/>
  <c r="G216" i="5"/>
  <c r="D216" i="5"/>
  <c r="C216" i="5"/>
  <c r="T184" i="5"/>
  <c r="S184" i="5"/>
  <c r="S185" i="5" s="1"/>
  <c r="R184" i="5"/>
  <c r="R185" i="5" s="1"/>
  <c r="Q184" i="5"/>
  <c r="P184" i="5"/>
  <c r="P185" i="5" s="1"/>
  <c r="O184" i="5"/>
  <c r="O185" i="5" s="1"/>
  <c r="N184" i="5"/>
  <c r="M184" i="5"/>
  <c r="L184" i="5"/>
  <c r="H184" i="5"/>
  <c r="G184" i="5"/>
  <c r="F184" i="5"/>
  <c r="E184" i="5"/>
  <c r="D184" i="5"/>
  <c r="C184" i="5"/>
  <c r="T156" i="5"/>
  <c r="S156" i="5"/>
  <c r="S157" i="5" s="1"/>
  <c r="R156" i="5"/>
  <c r="R157" i="5" s="1"/>
  <c r="Q156" i="5"/>
  <c r="P156" i="5"/>
  <c r="P157" i="5" s="1"/>
  <c r="O156" i="5"/>
  <c r="O157" i="5" s="1"/>
  <c r="N156" i="5"/>
  <c r="M156" i="5"/>
  <c r="L156" i="5"/>
  <c r="H156" i="5"/>
  <c r="G156" i="5"/>
  <c r="F156" i="5"/>
  <c r="E156" i="5"/>
  <c r="D156" i="5"/>
  <c r="C156" i="5"/>
  <c r="T130" i="5"/>
  <c r="S130" i="5"/>
  <c r="S131" i="5" s="1"/>
  <c r="R130" i="5"/>
  <c r="R131" i="5" s="1"/>
  <c r="Q130" i="5"/>
  <c r="P130" i="5"/>
  <c r="P131" i="5" s="1"/>
  <c r="O130" i="5"/>
  <c r="O131" i="5" s="1"/>
  <c r="N130" i="5"/>
  <c r="M130" i="5"/>
  <c r="L130" i="5"/>
  <c r="H130" i="5"/>
  <c r="G130" i="5"/>
  <c r="F130" i="5"/>
  <c r="E130" i="5"/>
  <c r="D130" i="5"/>
  <c r="C130" i="5"/>
  <c r="T103" i="5"/>
  <c r="S103" i="5"/>
  <c r="S104" i="5" s="1"/>
  <c r="R103" i="5"/>
  <c r="R104" i="5" s="1"/>
  <c r="Q103" i="5"/>
  <c r="P103" i="5"/>
  <c r="P104" i="5" s="1"/>
  <c r="O103" i="5"/>
  <c r="O104" i="5" s="1"/>
  <c r="N103" i="5"/>
  <c r="M103" i="5"/>
  <c r="L103" i="5"/>
  <c r="H103" i="5"/>
  <c r="D103" i="5"/>
  <c r="C103" i="5"/>
  <c r="E102" i="5"/>
  <c r="G102" i="5" s="1"/>
  <c r="E101" i="5"/>
  <c r="G101" i="5" s="1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G87" i="5"/>
  <c r="E86" i="5"/>
  <c r="G85" i="5"/>
  <c r="E84" i="5"/>
  <c r="E83" i="5"/>
  <c r="E82" i="5"/>
  <c r="E81" i="5"/>
  <c r="E80" i="5"/>
  <c r="T73" i="5"/>
  <c r="S73" i="5"/>
  <c r="S74" i="5" s="1"/>
  <c r="R73" i="5"/>
  <c r="R74" i="5" s="1"/>
  <c r="Q73" i="5"/>
  <c r="P73" i="5"/>
  <c r="P74" i="5" s="1"/>
  <c r="O73" i="5"/>
  <c r="O74" i="5" s="1"/>
  <c r="N73" i="5"/>
  <c r="H73" i="5"/>
  <c r="G73" i="5"/>
  <c r="D73" i="5"/>
  <c r="C73" i="5"/>
  <c r="T47" i="5"/>
  <c r="S47" i="5"/>
  <c r="S48" i="5" s="1"/>
  <c r="R47" i="5"/>
  <c r="R48" i="5" s="1"/>
  <c r="Q47" i="5"/>
  <c r="P47" i="5"/>
  <c r="P48" i="5" s="1"/>
  <c r="O47" i="5"/>
  <c r="O48" i="5" s="1"/>
  <c r="N47" i="5"/>
  <c r="M47" i="5"/>
  <c r="L47" i="5"/>
  <c r="H47" i="5"/>
  <c r="G47" i="5"/>
  <c r="D47" i="5"/>
  <c r="C47" i="5"/>
  <c r="F47" i="5" l="1"/>
  <c r="F73" i="5"/>
  <c r="E103" i="5"/>
  <c r="E73" i="5"/>
  <c r="E47" i="5"/>
  <c r="C191" i="1"/>
  <c r="D191" i="1"/>
  <c r="E191" i="1"/>
  <c r="F191" i="1"/>
  <c r="G191" i="1"/>
  <c r="H191" i="1"/>
  <c r="L191" i="1"/>
  <c r="M191" i="1"/>
  <c r="N191" i="1"/>
  <c r="O191" i="1"/>
  <c r="O192" i="1" s="1"/>
  <c r="P191" i="1"/>
  <c r="P192" i="1" s="1"/>
  <c r="Q191" i="1"/>
  <c r="R191" i="1"/>
  <c r="R192" i="1" s="1"/>
  <c r="S191" i="1"/>
  <c r="S192" i="1" s="1"/>
  <c r="T191" i="1"/>
  <c r="C224" i="1"/>
  <c r="D224" i="1"/>
  <c r="E224" i="1"/>
  <c r="F224" i="1"/>
  <c r="G224" i="1"/>
  <c r="H224" i="1"/>
  <c r="L224" i="1"/>
  <c r="M224" i="1"/>
  <c r="N224" i="1"/>
  <c r="O224" i="1"/>
  <c r="O225" i="1" s="1"/>
  <c r="P224" i="1"/>
  <c r="P225" i="1" s="1"/>
  <c r="Q224" i="1"/>
  <c r="R224" i="1"/>
  <c r="R225" i="1" s="1"/>
  <c r="S224" i="1"/>
  <c r="S225" i="1" s="1"/>
  <c r="T224" i="1"/>
  <c r="C74" i="1" l="1"/>
  <c r="D74" i="1"/>
  <c r="E74" i="1"/>
  <c r="F74" i="1"/>
  <c r="G74" i="1"/>
  <c r="H74" i="1"/>
  <c r="N74" i="1"/>
  <c r="O74" i="1"/>
  <c r="O75" i="1" s="1"/>
  <c r="P74" i="1"/>
  <c r="P75" i="1" s="1"/>
  <c r="Q74" i="1"/>
  <c r="R74" i="1"/>
  <c r="R75" i="1" s="1"/>
  <c r="S74" i="1"/>
  <c r="S75" i="1" s="1"/>
  <c r="T74" i="1"/>
  <c r="E82" i="1"/>
  <c r="G82" i="1" s="1"/>
  <c r="E83" i="1"/>
  <c r="E84" i="1"/>
  <c r="G85" i="1"/>
  <c r="G87" i="1"/>
  <c r="E90" i="1"/>
  <c r="G90" i="1" s="1"/>
  <c r="E91" i="1"/>
  <c r="E93" i="1"/>
  <c r="G93" i="1" s="1"/>
  <c r="G94" i="1"/>
  <c r="E95" i="1"/>
  <c r="G95" i="1" s="1"/>
  <c r="G96" i="1"/>
  <c r="E97" i="1"/>
  <c r="G97" i="1" s="1"/>
  <c r="E98" i="1"/>
  <c r="G98" i="1" s="1"/>
  <c r="E99" i="1"/>
  <c r="G100" i="1"/>
  <c r="G101" i="1"/>
  <c r="E102" i="1"/>
  <c r="G102" i="1" s="1"/>
  <c r="E103" i="1"/>
  <c r="G103" i="1" s="1"/>
  <c r="E104" i="1"/>
  <c r="G104" i="1" s="1"/>
  <c r="C105" i="1"/>
  <c r="D105" i="1"/>
  <c r="F105" i="1"/>
  <c r="H105" i="1"/>
  <c r="L105" i="1"/>
  <c r="M105" i="1"/>
  <c r="N105" i="1"/>
  <c r="O105" i="1"/>
  <c r="O106" i="1" s="1"/>
  <c r="P105" i="1"/>
  <c r="P106" i="1" s="1"/>
  <c r="Q105" i="1"/>
  <c r="R105" i="1"/>
  <c r="R106" i="1" s="1"/>
  <c r="S105" i="1"/>
  <c r="S106" i="1" s="1"/>
  <c r="T105" i="1"/>
  <c r="C133" i="1"/>
  <c r="D133" i="1"/>
  <c r="E133" i="1"/>
  <c r="F133" i="1"/>
  <c r="G133" i="1"/>
  <c r="H133" i="1"/>
  <c r="L133" i="1"/>
  <c r="M133" i="1"/>
  <c r="N133" i="1"/>
  <c r="O133" i="1"/>
  <c r="O134" i="1" s="1"/>
  <c r="P133" i="1"/>
  <c r="P134" i="1" s="1"/>
  <c r="Q133" i="1"/>
  <c r="R133" i="1"/>
  <c r="R134" i="1" s="1"/>
  <c r="S133" i="1"/>
  <c r="S134" i="1" s="1"/>
  <c r="T133" i="1"/>
  <c r="C161" i="1"/>
  <c r="D161" i="1"/>
  <c r="E161" i="1"/>
  <c r="F161" i="1"/>
  <c r="G161" i="1"/>
  <c r="H161" i="1"/>
  <c r="L161" i="1"/>
  <c r="M161" i="1"/>
  <c r="N161" i="1"/>
  <c r="O161" i="1"/>
  <c r="O162" i="1" s="1"/>
  <c r="P161" i="1"/>
  <c r="P162" i="1" s="1"/>
  <c r="Q161" i="1"/>
  <c r="R161" i="1"/>
  <c r="R162" i="1" s="1"/>
  <c r="S161" i="1"/>
  <c r="S162" i="1" s="1"/>
  <c r="T161" i="1"/>
  <c r="E105" i="1" l="1"/>
  <c r="G105" i="1"/>
  <c r="E25" i="5" l="1"/>
  <c r="F25" i="5" s="1"/>
  <c r="E21" i="5"/>
  <c r="F21" i="5" s="1"/>
  <c r="E22" i="5"/>
  <c r="E23" i="5"/>
  <c r="F23" i="5" s="1"/>
  <c r="E20" i="5"/>
  <c r="F20" i="5" s="1"/>
  <c r="E18" i="5"/>
  <c r="F18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7" i="5"/>
  <c r="T26" i="5"/>
  <c r="Q26" i="5"/>
  <c r="N26" i="5"/>
  <c r="M26" i="5"/>
  <c r="L26" i="5"/>
  <c r="K26" i="5"/>
  <c r="J26" i="5"/>
  <c r="I26" i="5"/>
  <c r="H26" i="5"/>
  <c r="H157" i="5" s="1"/>
  <c r="H159" i="5" s="1"/>
  <c r="G26" i="5"/>
  <c r="D26" i="5"/>
  <c r="C26" i="5"/>
  <c r="N185" i="5" l="1"/>
  <c r="N104" i="5"/>
  <c r="N131" i="5"/>
  <c r="N48" i="5"/>
  <c r="N157" i="5"/>
  <c r="N74" i="5"/>
  <c r="N217" i="5"/>
  <c r="K104" i="5"/>
  <c r="K157" i="5"/>
  <c r="K131" i="5"/>
  <c r="K217" i="5"/>
  <c r="K185" i="5"/>
  <c r="K74" i="5"/>
  <c r="K48" i="5"/>
  <c r="H131" i="5"/>
  <c r="H133" i="5" s="1"/>
  <c r="H185" i="5"/>
  <c r="H187" i="5" s="1"/>
  <c r="H104" i="5"/>
  <c r="H106" i="5" s="1"/>
  <c r="H74" i="5"/>
  <c r="H76" i="5" s="1"/>
  <c r="H48" i="5"/>
  <c r="H50" i="5" s="1"/>
  <c r="H217" i="5"/>
  <c r="H219" i="5" s="1"/>
  <c r="T131" i="5"/>
  <c r="T133" i="5" s="1"/>
  <c r="T74" i="5"/>
  <c r="T76" i="5" s="1"/>
  <c r="T48" i="5"/>
  <c r="T50" i="5" s="1"/>
  <c r="T185" i="5"/>
  <c r="T187" i="5" s="1"/>
  <c r="T104" i="5"/>
  <c r="T106" i="5" s="1"/>
  <c r="T157" i="5"/>
  <c r="T159" i="5" s="1"/>
  <c r="T217" i="5"/>
  <c r="T219" i="5" s="1"/>
  <c r="J48" i="5"/>
  <c r="J104" i="5"/>
  <c r="J74" i="5"/>
  <c r="J157" i="5"/>
  <c r="J131" i="5"/>
  <c r="J217" i="5"/>
  <c r="J185" i="5"/>
  <c r="G157" i="5"/>
  <c r="G217" i="5"/>
  <c r="G48" i="5"/>
  <c r="G185" i="5"/>
  <c r="G74" i="5"/>
  <c r="G131" i="5"/>
  <c r="Q217" i="5"/>
  <c r="Q104" i="5"/>
  <c r="Q185" i="5"/>
  <c r="Q157" i="5"/>
  <c r="Q74" i="5"/>
  <c r="Q131" i="5"/>
  <c r="Q48" i="5"/>
  <c r="L74" i="5"/>
  <c r="L104" i="5"/>
  <c r="L48" i="5"/>
  <c r="L217" i="5"/>
  <c r="L131" i="5"/>
  <c r="L157" i="5"/>
  <c r="L185" i="5"/>
  <c r="C74" i="5"/>
  <c r="C185" i="5"/>
  <c r="C157" i="5"/>
  <c r="C131" i="5"/>
  <c r="C217" i="5"/>
  <c r="C104" i="5"/>
  <c r="C48" i="5"/>
  <c r="I217" i="5"/>
  <c r="I185" i="5"/>
  <c r="I104" i="5"/>
  <c r="I74" i="5"/>
  <c r="I157" i="5"/>
  <c r="I131" i="5"/>
  <c r="I48" i="5"/>
  <c r="M74" i="5"/>
  <c r="M217" i="5"/>
  <c r="M157" i="5"/>
  <c r="M48" i="5"/>
  <c r="M185" i="5"/>
  <c r="M104" i="5"/>
  <c r="M131" i="5"/>
  <c r="D131" i="5"/>
  <c r="D185" i="5"/>
  <c r="D157" i="5"/>
  <c r="D48" i="5"/>
  <c r="D217" i="5"/>
  <c r="D74" i="5"/>
  <c r="D104" i="5"/>
  <c r="F26" i="5"/>
  <c r="E26" i="5"/>
  <c r="C29" i="5" s="1"/>
  <c r="D29" i="5" s="1"/>
  <c r="K26" i="1"/>
  <c r="F185" i="5" l="1"/>
  <c r="F131" i="5"/>
  <c r="F48" i="5"/>
  <c r="F157" i="5"/>
  <c r="F74" i="5"/>
  <c r="F217" i="5"/>
  <c r="E217" i="5"/>
  <c r="C220" i="5" s="1"/>
  <c r="D220" i="5" s="1"/>
  <c r="E157" i="5"/>
  <c r="C159" i="5" s="1"/>
  <c r="D159" i="5" s="1"/>
  <c r="E131" i="5"/>
  <c r="C133" i="5" s="1"/>
  <c r="D133" i="5" s="1"/>
  <c r="E185" i="5"/>
  <c r="C187" i="5" s="1"/>
  <c r="D187" i="5" s="1"/>
  <c r="E104" i="5"/>
  <c r="C106" i="5" s="1"/>
  <c r="D106" i="5" s="1"/>
  <c r="E48" i="5"/>
  <c r="C51" i="5" s="1"/>
  <c r="D51" i="5" s="1"/>
  <c r="E74" i="5"/>
  <c r="C76" i="5" s="1"/>
  <c r="D76" i="5" s="1"/>
  <c r="K225" i="1"/>
  <c r="K106" i="1"/>
  <c r="K134" i="1"/>
  <c r="K192" i="1"/>
  <c r="K75" i="1"/>
  <c r="K162" i="1"/>
  <c r="N26" i="1"/>
  <c r="Q26" i="1"/>
  <c r="T26" i="1"/>
  <c r="G26" i="1"/>
  <c r="H26" i="1"/>
  <c r="I26" i="1"/>
  <c r="J26" i="1"/>
  <c r="L26" i="1"/>
  <c r="M26" i="1"/>
  <c r="E26" i="1"/>
  <c r="F26" i="1"/>
  <c r="D26" i="1"/>
  <c r="P48" i="1"/>
  <c r="R48" i="1"/>
  <c r="D47" i="1"/>
  <c r="C29" i="1" l="1"/>
  <c r="D29" i="1" s="1"/>
  <c r="D225" i="1"/>
  <c r="D192" i="1"/>
  <c r="D162" i="1"/>
  <c r="D75" i="1"/>
  <c r="D134" i="1"/>
  <c r="D106" i="1"/>
  <c r="L134" i="1"/>
  <c r="L75" i="1"/>
  <c r="L162" i="1"/>
  <c r="L225" i="1"/>
  <c r="L106" i="1"/>
  <c r="L192" i="1"/>
  <c r="G225" i="1"/>
  <c r="G106" i="1"/>
  <c r="G134" i="1"/>
  <c r="G192" i="1"/>
  <c r="G162" i="1"/>
  <c r="G75" i="1"/>
  <c r="F134" i="1"/>
  <c r="F106" i="1"/>
  <c r="F225" i="1"/>
  <c r="F192" i="1"/>
  <c r="F75" i="1"/>
  <c r="F162" i="1"/>
  <c r="J192" i="1"/>
  <c r="J75" i="1"/>
  <c r="J225" i="1"/>
  <c r="J106" i="1"/>
  <c r="J162" i="1"/>
  <c r="J134" i="1"/>
  <c r="T134" i="1"/>
  <c r="T136" i="1" s="1"/>
  <c r="T75" i="1"/>
  <c r="T77" i="1" s="1"/>
  <c r="T162" i="1"/>
  <c r="T164" i="1" s="1"/>
  <c r="T225" i="1"/>
  <c r="T231" i="1" s="1"/>
  <c r="T192" i="1"/>
  <c r="T106" i="1"/>
  <c r="T108" i="1" s="1"/>
  <c r="E225" i="1"/>
  <c r="E192" i="1"/>
  <c r="E75" i="1"/>
  <c r="E134" i="1"/>
  <c r="E106" i="1"/>
  <c r="E162" i="1"/>
  <c r="I162" i="1"/>
  <c r="I192" i="1"/>
  <c r="I75" i="1"/>
  <c r="I134" i="1"/>
  <c r="I225" i="1"/>
  <c r="I106" i="1"/>
  <c r="Q162" i="1"/>
  <c r="Q75" i="1"/>
  <c r="Q134" i="1"/>
  <c r="Q225" i="1"/>
  <c r="Q106" i="1"/>
  <c r="Q192" i="1"/>
  <c r="C162" i="1"/>
  <c r="C75" i="1"/>
  <c r="C134" i="1"/>
  <c r="C106" i="1"/>
  <c r="C225" i="1"/>
  <c r="C192" i="1"/>
  <c r="M162" i="1"/>
  <c r="M192" i="1"/>
  <c r="M75" i="1"/>
  <c r="M134" i="1"/>
  <c r="M225" i="1"/>
  <c r="M106" i="1"/>
  <c r="H134" i="1"/>
  <c r="H136" i="1" s="1"/>
  <c r="H75" i="1"/>
  <c r="H77" i="1" s="1"/>
  <c r="H162" i="1"/>
  <c r="H164" i="1" s="1"/>
  <c r="H225" i="1"/>
  <c r="H106" i="1"/>
  <c r="H108" i="1" s="1"/>
  <c r="H192" i="1"/>
  <c r="H194" i="1" s="1"/>
  <c r="N192" i="1"/>
  <c r="N75" i="1"/>
  <c r="N225" i="1"/>
  <c r="N106" i="1"/>
  <c r="N162" i="1"/>
  <c r="N134" i="1"/>
  <c r="T48" i="1"/>
  <c r="T50" i="1" s="1"/>
  <c r="S48" i="1"/>
  <c r="O48" i="1"/>
  <c r="N48" i="1"/>
  <c r="J48" i="1"/>
  <c r="F48" i="1"/>
  <c r="K48" i="1"/>
  <c r="G48" i="1"/>
  <c r="H48" i="1"/>
  <c r="H50" i="1" s="1"/>
  <c r="D48" i="1"/>
  <c r="Q48" i="1"/>
  <c r="M48" i="1"/>
  <c r="I48" i="1"/>
  <c r="E48" i="1"/>
  <c r="T195" i="1" l="1"/>
  <c r="T194" i="1"/>
  <c r="C109" i="1"/>
  <c r="D109" i="1" s="1"/>
  <c r="C228" i="1"/>
  <c r="D228" i="1" s="1"/>
  <c r="C137" i="1"/>
  <c r="D137" i="1" s="1"/>
  <c r="C195" i="1"/>
  <c r="D195" i="1" s="1"/>
  <c r="C78" i="1"/>
  <c r="D78" i="1" s="1"/>
  <c r="L48" i="1"/>
  <c r="C48" i="1" l="1"/>
  <c r="C51" i="1" s="1"/>
  <c r="D51" i="1" s="1"/>
  <c r="F103" i="5"/>
  <c r="F104" i="5" s="1"/>
  <c r="G103" i="5" l="1"/>
  <c r="G104" i="5" s="1"/>
</calcChain>
</file>

<file path=xl/sharedStrings.xml><?xml version="1.0" encoding="utf-8"?>
<sst xmlns="http://schemas.openxmlformats.org/spreadsheetml/2006/main" count="781" uniqueCount="189">
  <si>
    <t>Lp</t>
  </si>
  <si>
    <t>Nazwa przedmiotu</t>
  </si>
  <si>
    <t>Ogółem godz.</t>
  </si>
  <si>
    <t>SUMA GODZ.</t>
  </si>
  <si>
    <t>ECTS</t>
  </si>
  <si>
    <t>W</t>
  </si>
  <si>
    <t>Ćw.</t>
  </si>
  <si>
    <t>Ogół.</t>
  </si>
  <si>
    <t>PW</t>
  </si>
  <si>
    <r>
      <t>Sem.</t>
    </r>
    <r>
      <rPr>
        <b/>
        <sz val="8"/>
        <color indexed="8"/>
        <rFont val="Arial"/>
        <family val="2"/>
        <charset val="238"/>
      </rPr>
      <t xml:space="preserve"> 1</t>
    </r>
  </si>
  <si>
    <r>
      <t>Sem.</t>
    </r>
    <r>
      <rPr>
        <b/>
        <sz val="8"/>
        <color indexed="8"/>
        <rFont val="Arial"/>
        <family val="2"/>
        <charset val="238"/>
      </rPr>
      <t xml:space="preserve"> 2</t>
    </r>
  </si>
  <si>
    <r>
      <t>Sem.</t>
    </r>
    <r>
      <rPr>
        <b/>
        <sz val="8"/>
        <color indexed="8"/>
        <rFont val="Arial"/>
        <family val="2"/>
        <charset val="238"/>
      </rPr>
      <t xml:space="preserve"> 3</t>
    </r>
  </si>
  <si>
    <r>
      <t>Sem.</t>
    </r>
    <r>
      <rPr>
        <b/>
        <sz val="8"/>
        <color indexed="8"/>
        <rFont val="Arial"/>
        <family val="2"/>
        <charset val="238"/>
      </rPr>
      <t xml:space="preserve"> 4</t>
    </r>
  </si>
  <si>
    <t>w</t>
  </si>
  <si>
    <t>ćw</t>
  </si>
  <si>
    <t>I</t>
  </si>
  <si>
    <t>Moduł przedmiotów podstawowych i kierunkowych</t>
  </si>
  <si>
    <t>Filozofia z elementami etyki</t>
  </si>
  <si>
    <t>IV</t>
  </si>
  <si>
    <t>Marketing w sporcie</t>
  </si>
  <si>
    <t>Praktyczne aspekty medycyny sportowej</t>
  </si>
  <si>
    <t>Dydaktyka sportu</t>
  </si>
  <si>
    <t>Edukacja olimpijska</t>
  </si>
  <si>
    <t>II</t>
  </si>
  <si>
    <t>Metodologia badań naukowych</t>
  </si>
  <si>
    <t>III</t>
  </si>
  <si>
    <t>Moduł przedmiotów do wyboru</t>
  </si>
  <si>
    <t>Język obcy w sporcie</t>
  </si>
  <si>
    <t>RAZEM :</t>
  </si>
  <si>
    <t>Moduł wyboru specjalności</t>
  </si>
  <si>
    <t>TRENER</t>
  </si>
  <si>
    <t>Sem. 1</t>
  </si>
  <si>
    <t>Sem. 2</t>
  </si>
  <si>
    <t>Sem. 3</t>
  </si>
  <si>
    <t>Sem. 4</t>
  </si>
  <si>
    <t>Odnowa biologiczna w wybranych dyscyplinach sportu</t>
  </si>
  <si>
    <t>Organizacja przedsięwzięć sportowych</t>
  </si>
  <si>
    <t>Żywienie i suplementacja w sporcie</t>
  </si>
  <si>
    <t>Doping farmakologiczny</t>
  </si>
  <si>
    <t>Projektowanie systemów treningowych</t>
  </si>
  <si>
    <t>MODUŁ RAZEM:</t>
  </si>
  <si>
    <t>TRENER PRZYGOTOWANIA MOTORYCZNEGO</t>
  </si>
  <si>
    <t>Specjalizacja instruktorska (zgodnie z wybr.dysc.)</t>
  </si>
  <si>
    <t>Monitorowanie zdolności motorycznych w warunkach wysiłku start.</t>
  </si>
  <si>
    <t>Statystyka i analiza aktywności sportowca</t>
  </si>
  <si>
    <t>Kształtowanie i diagnozowanie specyficznych zdolności koordynacyjnych</t>
  </si>
  <si>
    <t>Trening regeneracyjny i mentalny</t>
  </si>
  <si>
    <t>Motywacja w sporcie</t>
  </si>
  <si>
    <t>TRENER PERSONALNY</t>
  </si>
  <si>
    <t>Trening funkcjonalny</t>
  </si>
  <si>
    <t>Trening personalny</t>
  </si>
  <si>
    <t>SPORT PARAOLIMPIJSKI</t>
  </si>
  <si>
    <t>Odnowa biologiczna w sporcie paraolimpijskim</t>
  </si>
  <si>
    <t>Fizjoterapia w sporcie paraolimpijskim</t>
  </si>
  <si>
    <t>ODNOWA BIOLOGICZNA W SPORCIE</t>
  </si>
  <si>
    <t>Masaż klasyczny</t>
  </si>
  <si>
    <t>Wybrane techniki relaksacji w sporcie</t>
  </si>
  <si>
    <t xml:space="preserve">Odnowa psychosomatyczna w sporcie </t>
  </si>
  <si>
    <t>Zespołowe gry sportowe</t>
  </si>
  <si>
    <t>Kinezyterapia jako środek odnowy biologicznej</t>
  </si>
  <si>
    <t>Metody odnowy biologicznej w różnych dyscyplinach sportu</t>
  </si>
  <si>
    <t>Profilaktyka stanów przeciążeniowych w sporcie</t>
  </si>
  <si>
    <t>Zabiegi fizykalne w odnowie biologicznej</t>
  </si>
  <si>
    <t>ŻYWIENIE I SUPLEMENTACJA W SPORCIE</t>
  </si>
  <si>
    <t>Chemia żywności</t>
  </si>
  <si>
    <t>Antropologia ontogenetyczna</t>
  </si>
  <si>
    <t>Bezpieczeństwo żywności i żywienia</t>
  </si>
  <si>
    <t>Fizjologia i patofizjologia procesów trawienia i wchłaniania</t>
  </si>
  <si>
    <t>Poradnictwo dietetyczne</t>
  </si>
  <si>
    <t>Psychodietetyka</t>
  </si>
  <si>
    <t>Dozwolone wspomaganie wysiłku fizycznego</t>
  </si>
  <si>
    <t>Żywienie sportowca</t>
  </si>
  <si>
    <t>MENEDŻER ORGANIZACJI SPORTOWEJ</t>
  </si>
  <si>
    <t>Antropologia kulturowa</t>
  </si>
  <si>
    <t>Metodyka wystąpień publicznych</t>
  </si>
  <si>
    <t>Podstawy turystyki i rekreacji</t>
  </si>
  <si>
    <t>Technologie informatyczne i internet w organizacji sportu</t>
  </si>
  <si>
    <t>Gry integracyjne w rozwijaniu zespołów</t>
  </si>
  <si>
    <t>Innowacyjne formy w aktywności rekreacyjno-sportowej</t>
  </si>
  <si>
    <t>Płeć w sporcie - aspekt praktyczny</t>
  </si>
  <si>
    <t>Zachowania organizacyjne</t>
  </si>
  <si>
    <t>Gry i zabawy ruchowe</t>
  </si>
  <si>
    <t>Organizacja przedsięwzięć rekreacyjnych</t>
  </si>
  <si>
    <t>Socjologia biznesu</t>
  </si>
  <si>
    <t>Taniec nowoczesny</t>
  </si>
  <si>
    <t>Mediatyzacja sportu</t>
  </si>
  <si>
    <t xml:space="preserve">Zarządzanie projektami </t>
  </si>
  <si>
    <t>OGÓŁEM SPECJALNOŚĆ</t>
  </si>
  <si>
    <t>Nowoczesne metody prewencji urazów w sporcie</t>
  </si>
  <si>
    <t>Przedmiot teoretyczny do wyboru 1</t>
  </si>
  <si>
    <t>Przedmiot teoretyczny do wyboru 2</t>
  </si>
  <si>
    <t>Przedmiot praktyczny do wyboru 1</t>
  </si>
  <si>
    <t>Przedmiot praktyczny do wyboru 2</t>
  </si>
  <si>
    <t xml:space="preserve">Teoria treningu sportowego </t>
  </si>
  <si>
    <t>Periodyzacja treningu w sporcie</t>
  </si>
  <si>
    <t>Zarządzanie usługami</t>
  </si>
  <si>
    <t xml:space="preserve"> Anatomia funkcjonalna</t>
  </si>
  <si>
    <t>Anatomia funkcjonalna</t>
  </si>
  <si>
    <t>Podstawy kinezjologii</t>
  </si>
  <si>
    <t>Trening ogólnorozwojowy</t>
  </si>
  <si>
    <t>Fizjologia aktywności fizycznej</t>
  </si>
  <si>
    <t>Trening siły i mocy mięśniowej</t>
  </si>
  <si>
    <t>Fizjoterapia w sporcie</t>
  </si>
  <si>
    <t>Zarządzanie w usługach sportowych</t>
  </si>
  <si>
    <t>10 </t>
  </si>
  <si>
    <t>Aktywność fizyczna w ontogenezie</t>
  </si>
  <si>
    <t>Technologie w treningu personalnym</t>
  </si>
  <si>
    <t>Kompetencje społeczne w pracy TP</t>
  </si>
  <si>
    <t>Trening wytrzymałości</t>
  </si>
  <si>
    <t>Trening szybkości</t>
  </si>
  <si>
    <t>Nowoczesne formy aktywności fizycznej</t>
  </si>
  <si>
    <t>Kontrola procesu treningowego</t>
  </si>
  <si>
    <t>Projektowanie procesu treningowego</t>
  </si>
  <si>
    <t xml:space="preserve">Trening menedżerski </t>
  </si>
  <si>
    <t>Kreowanie marki osobistej</t>
  </si>
  <si>
    <t>Dysfunkcje narządu ruchu i jednostki chorobowe w sporcie paraolimpijskim, deflimpijskim i olimpiad specjalnych</t>
  </si>
  <si>
    <t>Wprowadzenie do neurokognitywistyki</t>
  </si>
  <si>
    <t>Moduł pracy dyplomowej</t>
  </si>
  <si>
    <t>Statystyka w badaniach naukowych</t>
  </si>
  <si>
    <t>Seminarium magisterskie i ocena pracy magisterskiej</t>
  </si>
  <si>
    <t>Biznesplan organizacji sportowej</t>
  </si>
  <si>
    <t>Budowanie marki osobistej w internecie</t>
  </si>
  <si>
    <t>Zarządzanie kadrami w sporcie [E]</t>
  </si>
  <si>
    <t>Trening zdrowotny [E]</t>
  </si>
  <si>
    <t>Psychologia sportu [E]</t>
  </si>
  <si>
    <t>Pedagogika sportu [E]</t>
  </si>
  <si>
    <t>Morfologiczne i biologiczne podstawy sportu [E]</t>
  </si>
  <si>
    <t>Obrona pracy magisterskiej [E]</t>
  </si>
  <si>
    <t>Specjalizacja instruktorska [E]</t>
  </si>
  <si>
    <t>Specjalizacja zawodowa [E]</t>
  </si>
  <si>
    <t>Fizjologia i biochemia treningu sportowego [E]</t>
  </si>
  <si>
    <t>Podstawy kierowania treningiem sportowym [E]</t>
  </si>
  <si>
    <t>Specjalizacja instruktorska (zgodnie z wybr.dysc.) [E]</t>
  </si>
  <si>
    <t>Przygotowanie sportowca do wysiłku treningowego i startowego [E]</t>
  </si>
  <si>
    <t>Kształtowanie i kontrola zdolności szybkościowych, siłowych i wytrzymałościowych [E]</t>
  </si>
  <si>
    <t>Specjalizacja instruktorska (zgodnie z wybr.dysc.) E</t>
  </si>
  <si>
    <t>Sport paraolimpijski [E]</t>
  </si>
  <si>
    <t>Teoria odnowy biologicznej [E]</t>
  </si>
  <si>
    <t>Komplementarne metody oceny stanu psychofizycznego sportowców [E]</t>
  </si>
  <si>
    <t>Masaż sportowy [E]</t>
  </si>
  <si>
    <t>Monitorowanie efektywności treningu [E]</t>
  </si>
  <si>
    <t>Podstawy żywienia człowieka [E]</t>
  </si>
  <si>
    <t>Metodologia badań żywieniowych [E]</t>
  </si>
  <si>
    <t>Sponsoring w sporcie [E]</t>
  </si>
  <si>
    <t>Prakseologia [E]</t>
  </si>
  <si>
    <t>Zarządzanie talentami w organizacji sportowej [E]</t>
  </si>
  <si>
    <t>6</t>
  </si>
  <si>
    <t>[100]</t>
  </si>
  <si>
    <t>[150]</t>
  </si>
  <si>
    <t xml:space="preserve">Język obcy </t>
  </si>
  <si>
    <t xml:space="preserve">Sport osób z niepełnosprawnościami </t>
  </si>
  <si>
    <t>praktyka trenerska</t>
  </si>
  <si>
    <t>Praktyka zawodowa- sport paraolipijski</t>
  </si>
  <si>
    <t xml:space="preserve">Coaching </t>
  </si>
  <si>
    <t xml:space="preserve">Kultura słowa </t>
  </si>
  <si>
    <t xml:space="preserve"> </t>
  </si>
  <si>
    <t>Sport osób z niepełnosprawnościami</t>
  </si>
  <si>
    <t>[141]</t>
  </si>
  <si>
    <t>[135]</t>
  </si>
  <si>
    <t>Trening personalny róznych grup społecznych</t>
  </si>
  <si>
    <t xml:space="preserve">Trening personalny różnych grup społecznych </t>
  </si>
  <si>
    <t>praktyka specjalistyczna</t>
  </si>
  <si>
    <t>Żywienie i suplementacja w treningu trenera personalnego [E]</t>
  </si>
  <si>
    <t>Fizjologiczne aspekty treningu sportowego osób z niepełnosprawnościami [E]</t>
  </si>
  <si>
    <t>Wybrane techniki relaksacji w sporcie osób z niepełnosprawnościami</t>
  </si>
  <si>
    <t xml:space="preserve">Anatomia funkcjonalna w sporcie paraolimpijskim </t>
  </si>
  <si>
    <t>Profilaktyka stanów przeciążeniowych w sporcie wyczynowym osób z niepełnosprawnościami</t>
  </si>
  <si>
    <t>Monitorowanie efektywności treningu sportowców z niepełnosprawnościami</t>
  </si>
  <si>
    <t>Teoria treningu sportowego osób z niepełnosprawnościami</t>
  </si>
  <si>
    <t>Zespołowe gry sportowe dla osób z niepełnosprawnościami</t>
  </si>
  <si>
    <t>Komplementarne metody oceny stanu psychofizycznego sportowców z niepełnosprawnościami [E]</t>
  </si>
  <si>
    <t xml:space="preserve">Żywienie i suplementacja w sporcie osób z niepełnosprawnościami </t>
  </si>
  <si>
    <t>Indywidualne dyscypliny sportowe osób z niepełnosprawnościami</t>
  </si>
  <si>
    <t>Coaching</t>
  </si>
  <si>
    <t>Odnowa biologiczna w sportach paraolimpijskich</t>
  </si>
  <si>
    <t>Kultura słowa</t>
  </si>
  <si>
    <t>Praktyka specjalistyczna</t>
  </si>
  <si>
    <t>Ćwiczenia siłowo-wytrzymałościowe stosowane w treningu osób z niepełnosprawnościami</t>
  </si>
  <si>
    <t>Żywienie i suplementacja w sporcie osób z niepełnosprawnościami</t>
  </si>
  <si>
    <t>Anatomia funkcjonalna w sporcie paraolimpijskim</t>
  </si>
  <si>
    <t>zamiana semestru z Profilaktyka….</t>
  </si>
  <si>
    <t>zamiana semetru z Kinezyterapia… + wprowadzenie 15g ćw i 15 W zamiast 30W</t>
  </si>
  <si>
    <t>zamiana</t>
  </si>
  <si>
    <t>zmiana kolejności semestrów</t>
  </si>
  <si>
    <t>zamiana semestrów</t>
  </si>
  <si>
    <r>
      <t>I</t>
    </r>
    <r>
      <rPr>
        <sz val="8"/>
        <color indexed="8"/>
        <rFont val="Arial"/>
        <family val="2"/>
        <charset val="238"/>
      </rPr>
      <t xml:space="preserve"> rok 2022/23</t>
    </r>
  </si>
  <si>
    <r>
      <t>II</t>
    </r>
    <r>
      <rPr>
        <sz val="8"/>
        <color indexed="8"/>
        <rFont val="Arial"/>
        <family val="2"/>
        <charset val="238"/>
      </rPr>
      <t xml:space="preserve"> rok 2023/24</t>
    </r>
  </si>
  <si>
    <t>Plan studiów II stopnia na lata 2022/23-2023/24,  kierunek SPORT (STUDIA NIESTACJONARNE)</t>
  </si>
  <si>
    <t>Plan studiów II stopnia na lata 202223-2023/24,  kierunek SPORT (STUDIA STACJONARNE)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</si>
</sst>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>
    <font>
      <sz val="11"/>
      <color theme="1"/>
      <name val="Czcionka tekstu podstawowego"/>
      <family val="2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b/>
      <i/>
      <sz val="8"/>
      <color rgb="FF0070C0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27">
    <xf numFmtId="0" fontId="0" fillId="0" borderId="0" xfId="0"/>
    <xf numFmtId="0" fontId="2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/>
    </xf>
    <xf numFmtId="0" fontId="5" fillId="4" borderId="1" xfId="2" applyFont="1" applyFill="1" applyBorder="1"/>
    <xf numFmtId="0" fontId="3" fillId="3" borderId="28" xfId="1" applyFont="1" applyFill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2" fillId="4" borderId="47" xfId="1" applyFont="1" applyFill="1" applyBorder="1" applyAlignment="1">
      <alignment horizontal="center"/>
    </xf>
    <xf numFmtId="0" fontId="2" fillId="4" borderId="48" xfId="1" applyFont="1" applyFill="1" applyBorder="1" applyAlignment="1">
      <alignment wrapText="1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/>
    </xf>
    <xf numFmtId="0" fontId="12" fillId="6" borderId="18" xfId="1" applyFont="1" applyFill="1" applyBorder="1" applyAlignment="1">
      <alignment horizontal="center" vertical="center"/>
    </xf>
    <xf numFmtId="0" fontId="12" fillId="6" borderId="19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 wrapText="1"/>
    </xf>
    <xf numFmtId="0" fontId="8" fillId="6" borderId="18" xfId="1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/>
    </xf>
    <xf numFmtId="0" fontId="8" fillId="6" borderId="13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6" borderId="14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 wrapText="1"/>
    </xf>
    <xf numFmtId="0" fontId="7" fillId="0" borderId="0" xfId="1" applyFont="1"/>
    <xf numFmtId="0" fontId="3" fillId="5" borderId="0" xfId="1" applyFont="1" applyFill="1" applyBorder="1" applyAlignment="1">
      <alignment horizontal="center"/>
    </xf>
    <xf numFmtId="0" fontId="11" fillId="5" borderId="0" xfId="1" applyFont="1" applyFill="1" applyBorder="1" applyAlignment="1">
      <alignment wrapText="1"/>
    </xf>
    <xf numFmtId="0" fontId="2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wrapText="1"/>
    </xf>
    <xf numFmtId="164" fontId="2" fillId="5" borderId="0" xfId="1" applyNumberFormat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top" wrapText="1"/>
    </xf>
    <xf numFmtId="0" fontId="6" fillId="5" borderId="0" xfId="1" applyFont="1" applyFill="1" applyBorder="1" applyAlignment="1">
      <alignment horizontal="center" wrapText="1"/>
    </xf>
    <xf numFmtId="0" fontId="3" fillId="0" borderId="0" xfId="1" applyFont="1"/>
    <xf numFmtId="0" fontId="3" fillId="0" borderId="29" xfId="1" applyFont="1" applyBorder="1" applyAlignment="1">
      <alignment horizontal="center"/>
    </xf>
    <xf numFmtId="0" fontId="3" fillId="0" borderId="0" xfId="1" applyFont="1" applyFill="1"/>
    <xf numFmtId="0" fontId="3" fillId="0" borderId="0" xfId="1" applyFont="1" applyFill="1" applyBorder="1"/>
    <xf numFmtId="0" fontId="3" fillId="0" borderId="28" xfId="1" applyFont="1" applyFill="1" applyBorder="1"/>
    <xf numFmtId="0" fontId="3" fillId="5" borderId="32" xfId="1" applyFont="1" applyFill="1" applyBorder="1"/>
    <xf numFmtId="0" fontId="3" fillId="5" borderId="28" xfId="1" applyFont="1" applyFill="1" applyBorder="1"/>
    <xf numFmtId="0" fontId="3" fillId="5" borderId="0" xfId="1" applyFont="1" applyFill="1" applyBorder="1"/>
    <xf numFmtId="0" fontId="3" fillId="0" borderId="28" xfId="1" applyFont="1" applyBorder="1"/>
    <xf numFmtId="0" fontId="3" fillId="0" borderId="0" xfId="1" applyFont="1" applyBorder="1"/>
    <xf numFmtId="0" fontId="3" fillId="5" borderId="0" xfId="1" applyFont="1" applyFill="1"/>
    <xf numFmtId="0" fontId="2" fillId="3" borderId="1" xfId="1" applyFont="1" applyFill="1" applyBorder="1" applyAlignment="1"/>
    <xf numFmtId="0" fontId="2" fillId="3" borderId="2" xfId="1" applyFont="1" applyFill="1" applyBorder="1" applyAlignment="1"/>
    <xf numFmtId="0" fontId="3" fillId="0" borderId="20" xfId="1" applyFont="1" applyBorder="1" applyAlignment="1">
      <alignment horizontal="center"/>
    </xf>
    <xf numFmtId="0" fontId="5" fillId="0" borderId="2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/>
    </xf>
    <xf numFmtId="0" fontId="7" fillId="5" borderId="29" xfId="1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7" fillId="5" borderId="33" xfId="1" applyFont="1" applyFill="1" applyBorder="1" applyAlignment="1">
      <alignment horizontal="center" vertical="center" wrapText="1"/>
    </xf>
    <xf numFmtId="0" fontId="5" fillId="3" borderId="27" xfId="0" applyFont="1" applyFill="1" applyBorder="1"/>
    <xf numFmtId="0" fontId="5" fillId="0" borderId="32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0" fillId="3" borderId="27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10" fillId="3" borderId="27" xfId="2" applyFont="1" applyFill="1" applyBorder="1" applyAlignment="1">
      <alignment horizontal="center" vertical="center" wrapText="1"/>
    </xf>
    <xf numFmtId="0" fontId="2" fillId="4" borderId="35" xfId="1" applyFont="1" applyFill="1" applyBorder="1" applyAlignment="1">
      <alignment horizontal="center"/>
    </xf>
    <xf numFmtId="0" fontId="5" fillId="4" borderId="36" xfId="1" applyFont="1" applyFill="1" applyBorder="1" applyAlignment="1">
      <alignment wrapText="1"/>
    </xf>
    <xf numFmtId="0" fontId="2" fillId="4" borderId="43" xfId="1" applyFont="1" applyFill="1" applyBorder="1" applyAlignment="1">
      <alignment horizontal="center"/>
    </xf>
    <xf numFmtId="0" fontId="5" fillId="4" borderId="44" xfId="1" applyFont="1" applyFill="1" applyBorder="1" applyAlignment="1">
      <alignment wrapText="1"/>
    </xf>
    <xf numFmtId="0" fontId="7" fillId="0" borderId="0" xfId="1" applyFont="1" applyBorder="1"/>
    <xf numFmtId="0" fontId="7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15" fillId="0" borderId="29" xfId="1" applyFont="1" applyBorder="1" applyAlignment="1">
      <alignment horizontal="right" wrapText="1"/>
    </xf>
    <xf numFmtId="0" fontId="3" fillId="0" borderId="32" xfId="1" applyFont="1" applyFill="1" applyBorder="1"/>
    <xf numFmtId="0" fontId="7" fillId="0" borderId="29" xfId="1" applyFont="1" applyBorder="1" applyAlignment="1">
      <alignment horizontal="center"/>
    </xf>
    <xf numFmtId="0" fontId="5" fillId="0" borderId="29" xfId="1" applyFont="1" applyBorder="1" applyAlignment="1">
      <alignment horizontal="right" wrapText="1"/>
    </xf>
    <xf numFmtId="0" fontId="15" fillId="0" borderId="29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right" wrapText="1"/>
    </xf>
    <xf numFmtId="0" fontId="15" fillId="3" borderId="29" xfId="1" applyFont="1" applyFill="1" applyBorder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/>
    </xf>
    <xf numFmtId="0" fontId="5" fillId="3" borderId="29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2" fillId="3" borderId="52" xfId="1" applyFont="1" applyFill="1" applyBorder="1" applyAlignment="1">
      <alignment horizontal="center" vertical="center"/>
    </xf>
    <xf numFmtId="0" fontId="3" fillId="0" borderId="58" xfId="1" applyFont="1" applyBorder="1" applyAlignment="1">
      <alignment horizontal="center"/>
    </xf>
    <xf numFmtId="0" fontId="3" fillId="0" borderId="59" xfId="1" applyFont="1" applyBorder="1" applyAlignment="1">
      <alignment horizontal="center"/>
    </xf>
    <xf numFmtId="0" fontId="7" fillId="0" borderId="28" xfId="1" applyFont="1" applyBorder="1"/>
    <xf numFmtId="0" fontId="12" fillId="6" borderId="9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/>
    </xf>
    <xf numFmtId="0" fontId="15" fillId="0" borderId="33" xfId="1" applyFont="1" applyBorder="1" applyAlignment="1">
      <alignment horizontal="right" wrapText="1"/>
    </xf>
    <xf numFmtId="0" fontId="15" fillId="3" borderId="33" xfId="1" applyFont="1" applyFill="1" applyBorder="1" applyAlignment="1">
      <alignment horizontal="center" vertical="center"/>
    </xf>
    <xf numFmtId="0" fontId="3" fillId="0" borderId="11" xfId="1" applyFont="1" applyBorder="1"/>
    <xf numFmtId="0" fontId="7" fillId="5" borderId="32" xfId="1" applyFont="1" applyFill="1" applyBorder="1"/>
    <xf numFmtId="0" fontId="15" fillId="0" borderId="33" xfId="1" applyFont="1" applyFill="1" applyBorder="1" applyAlignment="1">
      <alignment horizontal="center" vertical="center"/>
    </xf>
    <xf numFmtId="0" fontId="7" fillId="0" borderId="11" xfId="1" applyFont="1" applyBorder="1"/>
    <xf numFmtId="0" fontId="15" fillId="3" borderId="33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13" fillId="3" borderId="28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7" fillId="0" borderId="28" xfId="1" applyFont="1" applyBorder="1"/>
    <xf numFmtId="0" fontId="9" fillId="0" borderId="32" xfId="1" applyFont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17" fillId="5" borderId="32" xfId="1" applyFont="1" applyFill="1" applyBorder="1" applyAlignment="1">
      <alignment horizontal="center" vertical="center"/>
    </xf>
    <xf numFmtId="0" fontId="17" fillId="5" borderId="28" xfId="1" applyFont="1" applyFill="1" applyBorder="1"/>
    <xf numFmtId="0" fontId="17" fillId="5" borderId="0" xfId="1" applyFont="1" applyFill="1"/>
    <xf numFmtId="0" fontId="17" fillId="5" borderId="58" xfId="1" applyFont="1" applyFill="1" applyBorder="1" applyAlignment="1">
      <alignment horizontal="center"/>
    </xf>
    <xf numFmtId="0" fontId="17" fillId="5" borderId="32" xfId="1" applyFont="1" applyFill="1" applyBorder="1"/>
    <xf numFmtId="0" fontId="17" fillId="5" borderId="29" xfId="1" applyFont="1" applyFill="1" applyBorder="1" applyAlignment="1">
      <alignment horizontal="center"/>
    </xf>
    <xf numFmtId="0" fontId="17" fillId="5" borderId="61" xfId="1" applyFont="1" applyFill="1" applyBorder="1"/>
    <xf numFmtId="0" fontId="17" fillId="5" borderId="16" xfId="1" applyFont="1" applyFill="1" applyBorder="1"/>
    <xf numFmtId="0" fontId="17" fillId="7" borderId="21" xfId="1" applyFont="1" applyFill="1" applyBorder="1" applyAlignment="1">
      <alignment horizontal="center" vertical="center"/>
    </xf>
    <xf numFmtId="0" fontId="17" fillId="0" borderId="28" xfId="1" applyFont="1" applyFill="1" applyBorder="1"/>
    <xf numFmtId="0" fontId="9" fillId="7" borderId="21" xfId="1" applyFont="1" applyFill="1" applyBorder="1" applyAlignment="1">
      <alignment wrapText="1"/>
    </xf>
    <xf numFmtId="0" fontId="17" fillId="5" borderId="21" xfId="1" applyFont="1" applyFill="1" applyBorder="1" applyAlignment="1">
      <alignment horizontal="center" vertical="center"/>
    </xf>
    <xf numFmtId="0" fontId="17" fillId="5" borderId="31" xfId="1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left" vertical="center" wrapText="1"/>
    </xf>
    <xf numFmtId="0" fontId="17" fillId="5" borderId="0" xfId="1" applyFont="1" applyFill="1" applyBorder="1"/>
    <xf numFmtId="0" fontId="17" fillId="7" borderId="21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29" xfId="1" applyFont="1" applyFill="1" applyBorder="1" applyAlignment="1">
      <alignment horizontal="right" wrapText="1"/>
    </xf>
    <xf numFmtId="0" fontId="5" fillId="0" borderId="27" xfId="1" applyFont="1" applyBorder="1" applyAlignment="1">
      <alignment horizontal="center"/>
    </xf>
    <xf numFmtId="0" fontId="9" fillId="5" borderId="32" xfId="1" applyFont="1" applyFill="1" applyBorder="1" applyAlignment="1">
      <alignment horizontal="center" vertical="center"/>
    </xf>
    <xf numFmtId="0" fontId="3" fillId="0" borderId="32" xfId="1" applyFont="1" applyBorder="1"/>
    <xf numFmtId="0" fontId="5" fillId="3" borderId="49" xfId="1" applyFont="1" applyFill="1" applyBorder="1" applyAlignment="1">
      <alignment horizontal="center"/>
    </xf>
    <xf numFmtId="0" fontId="5" fillId="0" borderId="55" xfId="1" applyFont="1" applyBorder="1" applyAlignment="1">
      <alignment horizontal="center" vertical="center"/>
    </xf>
    <xf numFmtId="0" fontId="7" fillId="0" borderId="24" xfId="1" applyFont="1" applyBorder="1"/>
    <xf numFmtId="0" fontId="9" fillId="3" borderId="32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/>
    </xf>
    <xf numFmtId="0" fontId="9" fillId="0" borderId="29" xfId="1" applyFont="1" applyBorder="1" applyAlignment="1">
      <alignment horizontal="right" wrapText="1"/>
    </xf>
    <xf numFmtId="0" fontId="9" fillId="3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/>
    </xf>
    <xf numFmtId="0" fontId="17" fillId="0" borderId="32" xfId="1" applyFont="1" applyBorder="1"/>
    <xf numFmtId="0" fontId="13" fillId="3" borderId="32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/>
    </xf>
    <xf numFmtId="0" fontId="17" fillId="0" borderId="32" xfId="1" applyFont="1" applyFill="1" applyBorder="1"/>
    <xf numFmtId="0" fontId="8" fillId="3" borderId="7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wrapText="1"/>
    </xf>
    <xf numFmtId="0" fontId="2" fillId="5" borderId="32" xfId="1" applyFont="1" applyFill="1" applyBorder="1" applyAlignment="1">
      <alignment horizontal="center" vertical="center" wrapText="1"/>
    </xf>
    <xf numFmtId="0" fontId="7" fillId="0" borderId="32" xfId="1" applyFont="1" applyBorder="1"/>
    <xf numFmtId="0" fontId="10" fillId="6" borderId="9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 wrapText="1"/>
    </xf>
    <xf numFmtId="0" fontId="5" fillId="5" borderId="29" xfId="0" applyFont="1" applyFill="1" applyBorder="1" applyAlignment="1"/>
    <xf numFmtId="0" fontId="5" fillId="5" borderId="29" xfId="1" applyFont="1" applyFill="1" applyBorder="1" applyAlignment="1">
      <alignment wrapText="1"/>
    </xf>
    <xf numFmtId="0" fontId="5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center" vertical="center"/>
    </xf>
    <xf numFmtId="0" fontId="5" fillId="5" borderId="31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 wrapText="1"/>
    </xf>
    <xf numFmtId="0" fontId="7" fillId="5" borderId="28" xfId="1" applyFont="1" applyFill="1" applyBorder="1"/>
    <xf numFmtId="0" fontId="7" fillId="5" borderId="0" xfId="1" applyFont="1" applyFill="1"/>
    <xf numFmtId="0" fontId="5" fillId="5" borderId="50" xfId="1" applyFont="1" applyFill="1" applyBorder="1" applyAlignment="1">
      <alignment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61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/>
    </xf>
    <xf numFmtId="0" fontId="5" fillId="5" borderId="51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5" fillId="5" borderId="62" xfId="1" applyFont="1" applyFill="1" applyBorder="1" applyAlignment="1">
      <alignment horizontal="center" vertical="center" wrapText="1"/>
    </xf>
    <xf numFmtId="0" fontId="7" fillId="5" borderId="16" xfId="1" applyFont="1" applyFill="1" applyBorder="1"/>
    <xf numFmtId="0" fontId="5" fillId="7" borderId="21" xfId="1" applyFont="1" applyFill="1" applyBorder="1" applyAlignment="1">
      <alignment wrapText="1"/>
    </xf>
    <xf numFmtId="0" fontId="5" fillId="5" borderId="26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 wrapText="1"/>
    </xf>
    <xf numFmtId="0" fontId="5" fillId="5" borderId="28" xfId="1" applyFont="1" applyFill="1" applyBorder="1" applyAlignment="1">
      <alignment wrapText="1"/>
    </xf>
    <xf numFmtId="0" fontId="5" fillId="5" borderId="28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/>
    </xf>
    <xf numFmtId="0" fontId="5" fillId="7" borderId="31" xfId="1" applyFont="1" applyFill="1" applyBorder="1" applyAlignment="1">
      <alignment horizontal="center" vertical="center" wrapText="1"/>
    </xf>
    <xf numFmtId="0" fontId="5" fillId="7" borderId="27" xfId="1" applyFont="1" applyFill="1" applyBorder="1" applyAlignment="1">
      <alignment horizontal="center" vertical="center" wrapText="1"/>
    </xf>
    <xf numFmtId="0" fontId="18" fillId="5" borderId="28" xfId="0" applyNumberFormat="1" applyFont="1" applyFill="1" applyBorder="1" applyAlignment="1">
      <alignment horizontal="center" vertical="center"/>
    </xf>
    <xf numFmtId="0" fontId="18" fillId="7" borderId="28" xfId="0" applyNumberFormat="1" applyFont="1" applyFill="1" applyBorder="1" applyAlignment="1">
      <alignment horizontal="center" vertical="center"/>
    </xf>
    <xf numFmtId="0" fontId="3" fillId="0" borderId="24" xfId="1" applyFont="1" applyBorder="1"/>
    <xf numFmtId="0" fontId="19" fillId="5" borderId="28" xfId="0" applyNumberFormat="1" applyFont="1" applyFill="1" applyBorder="1" applyAlignment="1">
      <alignment horizontal="center" vertical="center"/>
    </xf>
    <xf numFmtId="0" fontId="19" fillId="5" borderId="28" xfId="0" applyNumberFormat="1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vertical="center"/>
    </xf>
    <xf numFmtId="0" fontId="19" fillId="5" borderId="28" xfId="0" applyFont="1" applyFill="1" applyBorder="1" applyAlignment="1">
      <alignment horizontal="center" vertical="center"/>
    </xf>
    <xf numFmtId="0" fontId="5" fillId="5" borderId="17" xfId="1" applyFont="1" applyFill="1" applyBorder="1" applyAlignment="1">
      <alignment horizontal="center" vertical="center" wrapText="1"/>
    </xf>
    <xf numFmtId="0" fontId="7" fillId="5" borderId="50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 wrapText="1"/>
    </xf>
    <xf numFmtId="0" fontId="5" fillId="5" borderId="28" xfId="0" applyFont="1" applyFill="1" applyBorder="1" applyAlignment="1"/>
    <xf numFmtId="0" fontId="7" fillId="5" borderId="11" xfId="1" applyFont="1" applyFill="1" applyBorder="1" applyAlignment="1">
      <alignment horizontal="center" vertical="center"/>
    </xf>
    <xf numFmtId="0" fontId="5" fillId="5" borderId="50" xfId="1" applyFont="1" applyFill="1" applyBorder="1" applyAlignment="1">
      <alignment horizontal="center" vertical="center"/>
    </xf>
    <xf numFmtId="0" fontId="7" fillId="5" borderId="50" xfId="1" applyFont="1" applyFill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/>
    </xf>
    <xf numFmtId="0" fontId="7" fillId="5" borderId="31" xfId="1" applyFont="1" applyFill="1" applyBorder="1"/>
    <xf numFmtId="0" fontId="3" fillId="0" borderId="16" xfId="1" applyFont="1" applyBorder="1"/>
    <xf numFmtId="0" fontId="3" fillId="0" borderId="61" xfId="1" applyFont="1" applyBorder="1"/>
    <xf numFmtId="0" fontId="3" fillId="5" borderId="16" xfId="1" applyFont="1" applyFill="1" applyBorder="1"/>
    <xf numFmtId="0" fontId="5" fillId="3" borderId="33" xfId="1" applyFont="1" applyFill="1" applyBorder="1" applyAlignment="1">
      <alignment horizontal="center" vertical="center"/>
    </xf>
    <xf numFmtId="0" fontId="19" fillId="5" borderId="32" xfId="0" applyNumberFormat="1" applyFont="1" applyFill="1" applyBorder="1" applyAlignment="1">
      <alignment horizontal="center" vertical="center"/>
    </xf>
    <xf numFmtId="0" fontId="20" fillId="5" borderId="31" xfId="0" applyNumberFormat="1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19" fillId="5" borderId="31" xfId="0" applyFont="1" applyFill="1" applyBorder="1" applyAlignment="1">
      <alignment vertical="center"/>
    </xf>
    <xf numFmtId="0" fontId="7" fillId="5" borderId="26" xfId="1" applyFont="1" applyFill="1" applyBorder="1"/>
    <xf numFmtId="0" fontId="7" fillId="5" borderId="10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37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 wrapText="1"/>
    </xf>
    <xf numFmtId="0" fontId="22" fillId="5" borderId="0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12" fillId="6" borderId="3" xfId="1" applyFont="1" applyFill="1" applyBorder="1" applyAlignment="1">
      <alignment horizontal="center" vertical="center"/>
    </xf>
    <xf numFmtId="0" fontId="23" fillId="5" borderId="0" xfId="1" applyFont="1" applyFill="1" applyBorder="1" applyAlignment="1">
      <alignment horizontal="center" vertical="center"/>
    </xf>
    <xf numFmtId="164" fontId="23" fillId="5" borderId="0" xfId="1" applyNumberFormat="1" applyFont="1" applyFill="1" applyBorder="1" applyAlignment="1">
      <alignment horizontal="center" vertical="center" wrapText="1"/>
    </xf>
    <xf numFmtId="0" fontId="3" fillId="0" borderId="57" xfId="1" applyFont="1" applyBorder="1" applyAlignment="1">
      <alignment horizontal="center"/>
    </xf>
    <xf numFmtId="0" fontId="5" fillId="4" borderId="4" xfId="2" applyFont="1" applyFill="1" applyBorder="1"/>
    <xf numFmtId="0" fontId="5" fillId="4" borderId="64" xfId="1" applyFont="1" applyFill="1" applyBorder="1" applyAlignment="1">
      <alignment wrapText="1"/>
    </xf>
    <xf numFmtId="0" fontId="10" fillId="3" borderId="28" xfId="1" applyFont="1" applyFill="1" applyBorder="1" applyAlignment="1">
      <alignment horizontal="center" vertical="center" wrapText="1"/>
    </xf>
    <xf numFmtId="0" fontId="5" fillId="3" borderId="28" xfId="0" applyFont="1" applyFill="1" applyBorder="1"/>
    <xf numFmtId="0" fontId="5" fillId="0" borderId="28" xfId="0" applyFont="1" applyBorder="1" applyAlignment="1">
      <alignment wrapText="1"/>
    </xf>
    <xf numFmtId="0" fontId="5" fillId="3" borderId="28" xfId="1" applyFont="1" applyFill="1" applyBorder="1" applyAlignment="1">
      <alignment wrapText="1"/>
    </xf>
    <xf numFmtId="0" fontId="5" fillId="3" borderId="28" xfId="0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7" borderId="64" xfId="1" applyFont="1" applyFill="1" applyBorder="1" applyAlignment="1">
      <alignment wrapText="1"/>
    </xf>
    <xf numFmtId="0" fontId="7" fillId="0" borderId="28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wrapText="1"/>
    </xf>
    <xf numFmtId="0" fontId="5" fillId="0" borderId="27" xfId="1" applyFont="1" applyFill="1" applyBorder="1" applyAlignment="1">
      <alignment wrapText="1"/>
    </xf>
    <xf numFmtId="0" fontId="5" fillId="0" borderId="12" xfId="0" applyFont="1" applyFill="1" applyBorder="1" applyAlignment="1">
      <alignment vertical="center" wrapText="1"/>
    </xf>
    <xf numFmtId="0" fontId="5" fillId="0" borderId="38" xfId="1" applyFont="1" applyFill="1" applyBorder="1" applyAlignment="1">
      <alignment wrapText="1"/>
    </xf>
    <xf numFmtId="0" fontId="2" fillId="0" borderId="0" xfId="1" applyFont="1"/>
    <xf numFmtId="0" fontId="6" fillId="3" borderId="7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wrapText="1"/>
    </xf>
    <xf numFmtId="0" fontId="14" fillId="3" borderId="33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4" fillId="3" borderId="33" xfId="1" applyFont="1" applyFill="1" applyBorder="1" applyAlignment="1">
      <alignment horizontal="center"/>
    </xf>
    <xf numFmtId="0" fontId="7" fillId="7" borderId="21" xfId="1" applyFont="1" applyFill="1" applyBorder="1" applyAlignment="1">
      <alignment horizontal="center" vertical="center"/>
    </xf>
    <xf numFmtId="0" fontId="7" fillId="7" borderId="21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32" xfId="1" applyFont="1" applyFill="1" applyBorder="1" applyAlignment="1">
      <alignment horizontal="center" vertical="center"/>
    </xf>
    <xf numFmtId="0" fontId="5" fillId="7" borderId="28" xfId="1" applyFont="1" applyFill="1" applyBorder="1" applyAlignment="1">
      <alignment horizontal="center" vertical="center"/>
    </xf>
    <xf numFmtId="0" fontId="7" fillId="7" borderId="32" xfId="1" applyFont="1" applyFill="1" applyBorder="1" applyAlignment="1">
      <alignment horizontal="center" vertical="center"/>
    </xf>
    <xf numFmtId="0" fontId="7" fillId="7" borderId="28" xfId="1" applyFont="1" applyFill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5" fillId="5" borderId="33" xfId="1" applyFont="1" applyFill="1" applyBorder="1" applyAlignment="1">
      <alignment horizontal="center" vertical="center" wrapText="1"/>
    </xf>
    <xf numFmtId="0" fontId="5" fillId="5" borderId="25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5" borderId="31" xfId="1" applyFont="1" applyFill="1" applyBorder="1"/>
    <xf numFmtId="0" fontId="10" fillId="5" borderId="31" xfId="1" applyFont="1" applyFill="1" applyBorder="1" applyAlignment="1">
      <alignment horizontal="center" vertical="center" wrapText="1"/>
    </xf>
    <xf numFmtId="0" fontId="10" fillId="5" borderId="51" xfId="1" applyFont="1" applyFill="1" applyBorder="1" applyAlignment="1">
      <alignment horizontal="center" vertical="center" wrapText="1"/>
    </xf>
    <xf numFmtId="0" fontId="7" fillId="5" borderId="40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horizontal="center" vertical="center" wrapText="1"/>
    </xf>
    <xf numFmtId="0" fontId="5" fillId="5" borderId="40" xfId="1" applyFont="1" applyFill="1" applyBorder="1" applyAlignment="1">
      <alignment horizontal="center" vertical="center" wrapText="1"/>
    </xf>
    <xf numFmtId="0" fontId="7" fillId="5" borderId="59" xfId="1" applyFont="1" applyFill="1" applyBorder="1" applyAlignment="1">
      <alignment horizontal="center" vertical="center" wrapText="1"/>
    </xf>
    <xf numFmtId="0" fontId="7" fillId="5" borderId="58" xfId="1" applyFont="1" applyFill="1" applyBorder="1" applyAlignment="1">
      <alignment horizontal="center" vertical="center" wrapText="1"/>
    </xf>
    <xf numFmtId="0" fontId="7" fillId="5" borderId="60" xfId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5" fillId="5" borderId="34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wrapText="1"/>
    </xf>
    <xf numFmtId="0" fontId="7" fillId="4" borderId="0" xfId="1" applyFont="1" applyFill="1" applyBorder="1" applyAlignment="1">
      <alignment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7" fillId="0" borderId="31" xfId="1" applyFont="1" applyBorder="1"/>
    <xf numFmtId="0" fontId="5" fillId="4" borderId="34" xfId="1" applyFont="1" applyFill="1" applyBorder="1" applyAlignment="1">
      <alignment wrapText="1"/>
    </xf>
    <xf numFmtId="0" fontId="5" fillId="4" borderId="65" xfId="1" applyFont="1" applyFill="1" applyBorder="1" applyAlignment="1">
      <alignment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5" fillId="0" borderId="31" xfId="1" applyFont="1" applyBorder="1"/>
    <xf numFmtId="0" fontId="5" fillId="3" borderId="31" xfId="1" applyFont="1" applyFill="1" applyBorder="1" applyAlignment="1">
      <alignment horizontal="center" vertical="center" wrapText="1"/>
    </xf>
    <xf numFmtId="0" fontId="10" fillId="3" borderId="31" xfId="2" applyFont="1" applyFill="1" applyBorder="1" applyAlignment="1">
      <alignment horizontal="center" vertical="center"/>
    </xf>
    <xf numFmtId="0" fontId="10" fillId="3" borderId="31" xfId="2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 wrapText="1"/>
    </xf>
    <xf numFmtId="0" fontId="5" fillId="3" borderId="51" xfId="1" applyFont="1" applyFill="1" applyBorder="1" applyAlignment="1">
      <alignment horizontal="center" vertical="center" wrapText="1"/>
    </xf>
    <xf numFmtId="0" fontId="5" fillId="3" borderId="61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10" fillId="3" borderId="51" xfId="1" applyFont="1" applyFill="1" applyBorder="1" applyAlignment="1">
      <alignment horizontal="center" vertical="center" wrapText="1"/>
    </xf>
    <xf numFmtId="0" fontId="7" fillId="3" borderId="61" xfId="1" applyFont="1" applyFill="1" applyBorder="1" applyAlignment="1">
      <alignment horizontal="center" vertical="center"/>
    </xf>
    <xf numFmtId="0" fontId="15" fillId="3" borderId="61" xfId="1" applyFont="1" applyFill="1" applyBorder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 wrapText="1"/>
    </xf>
    <xf numFmtId="0" fontId="2" fillId="3" borderId="47" xfId="1" applyFont="1" applyFill="1" applyBorder="1" applyAlignment="1">
      <alignment horizontal="center" vertical="center"/>
    </xf>
    <xf numFmtId="0" fontId="5" fillId="5" borderId="40" xfId="1" applyFont="1" applyFill="1" applyBorder="1" applyAlignment="1">
      <alignment horizontal="center" vertical="center"/>
    </xf>
    <xf numFmtId="0" fontId="5" fillId="5" borderId="63" xfId="1" applyFont="1" applyFill="1" applyBorder="1" applyAlignment="1">
      <alignment horizontal="center" vertical="center"/>
    </xf>
    <xf numFmtId="0" fontId="5" fillId="5" borderId="39" xfId="1" applyFont="1" applyFill="1" applyBorder="1" applyAlignment="1">
      <alignment horizontal="center" vertical="center"/>
    </xf>
    <xf numFmtId="0" fontId="5" fillId="5" borderId="41" xfId="1" applyFont="1" applyFill="1" applyBorder="1" applyAlignment="1">
      <alignment horizontal="center" vertical="center"/>
    </xf>
    <xf numFmtId="0" fontId="7" fillId="5" borderId="66" xfId="1" applyFont="1" applyFill="1" applyBorder="1" applyAlignment="1">
      <alignment horizontal="center" vertical="center"/>
    </xf>
    <xf numFmtId="0" fontId="7" fillId="5" borderId="39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5" fillId="5" borderId="6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3" borderId="68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69" xfId="1" applyFont="1" applyFill="1" applyBorder="1" applyAlignment="1">
      <alignment horizontal="center" vertical="center"/>
    </xf>
    <xf numFmtId="0" fontId="9" fillId="3" borderId="67" xfId="1" applyFont="1" applyFill="1" applyBorder="1" applyAlignment="1">
      <alignment horizontal="center" vertical="center"/>
    </xf>
    <xf numFmtId="0" fontId="9" fillId="3" borderId="48" xfId="1" applyFont="1" applyFill="1" applyBorder="1" applyAlignment="1">
      <alignment horizontal="center" vertical="center"/>
    </xf>
    <xf numFmtId="0" fontId="17" fillId="0" borderId="69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3" borderId="69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0" fontId="7" fillId="3" borderId="67" xfId="1" applyFont="1" applyFill="1" applyBorder="1" applyAlignment="1">
      <alignment horizontal="center" vertical="center"/>
    </xf>
    <xf numFmtId="0" fontId="7" fillId="3" borderId="48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3" borderId="21" xfId="1" applyFont="1" applyFill="1" applyBorder="1" applyAlignment="1">
      <alignment horizontal="center"/>
    </xf>
    <xf numFmtId="0" fontId="5" fillId="7" borderId="26" xfId="1" applyFont="1" applyFill="1" applyBorder="1" applyAlignment="1">
      <alignment horizontal="center" vertical="center"/>
    </xf>
    <xf numFmtId="0" fontId="7" fillId="7" borderId="26" xfId="1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 wrapText="1"/>
    </xf>
    <xf numFmtId="0" fontId="5" fillId="5" borderId="32" xfId="1" applyFont="1" applyFill="1" applyBorder="1"/>
    <xf numFmtId="0" fontId="5" fillId="5" borderId="28" xfId="1" applyFont="1" applyFill="1" applyBorder="1"/>
    <xf numFmtId="0" fontId="7" fillId="5" borderId="28" xfId="1" applyFont="1" applyFill="1" applyBorder="1" applyAlignment="1">
      <alignment horizontal="center"/>
    </xf>
    <xf numFmtId="0" fontId="5" fillId="5" borderId="31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 vertical="center"/>
    </xf>
    <xf numFmtId="0" fontId="5" fillId="5" borderId="42" xfId="1" applyFont="1" applyFill="1" applyBorder="1" applyAlignment="1">
      <alignment horizontal="center" vertical="center" wrapText="1"/>
    </xf>
    <xf numFmtId="0" fontId="7" fillId="5" borderId="39" xfId="1" applyFont="1" applyFill="1" applyBorder="1"/>
    <xf numFmtId="0" fontId="5" fillId="5" borderId="42" xfId="1" applyFont="1" applyFill="1" applyBorder="1"/>
    <xf numFmtId="0" fontId="5" fillId="5" borderId="21" xfId="1" applyFont="1" applyFill="1" applyBorder="1" applyAlignment="1">
      <alignment wrapText="1"/>
    </xf>
    <xf numFmtId="0" fontId="5" fillId="5" borderId="29" xfId="0" applyFont="1" applyFill="1" applyBorder="1"/>
    <xf numFmtId="49" fontId="20" fillId="7" borderId="28" xfId="0" applyNumberFormat="1" applyFont="1" applyFill="1" applyBorder="1" applyAlignment="1">
      <alignment vertical="center" wrapText="1"/>
    </xf>
    <xf numFmtId="0" fontId="19" fillId="7" borderId="28" xfId="0" applyNumberFormat="1" applyFont="1" applyFill="1" applyBorder="1" applyAlignment="1">
      <alignment horizontal="center" vertical="center"/>
    </xf>
    <xf numFmtId="0" fontId="19" fillId="7" borderId="28" xfId="0" applyNumberFormat="1" applyFont="1" applyFill="1" applyBorder="1" applyAlignment="1">
      <alignment horizontal="center" vertical="center" wrapText="1"/>
    </xf>
    <xf numFmtId="0" fontId="19" fillId="7" borderId="23" xfId="0" applyNumberFormat="1" applyFont="1" applyFill="1" applyBorder="1" applyAlignment="1">
      <alignment horizontal="center" vertical="center" wrapText="1"/>
    </xf>
    <xf numFmtId="0" fontId="20" fillId="7" borderId="22" xfId="0" applyNumberFormat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vertical="center" wrapText="1"/>
    </xf>
    <xf numFmtId="0" fontId="19" fillId="5" borderId="31" xfId="0" applyNumberFormat="1" applyFont="1" applyFill="1" applyBorder="1" applyAlignment="1">
      <alignment horizontal="center" vertical="center" wrapText="1"/>
    </xf>
    <xf numFmtId="0" fontId="20" fillId="5" borderId="30" xfId="0" applyNumberFormat="1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49" fontId="19" fillId="5" borderId="28" xfId="0" applyNumberFormat="1" applyFont="1" applyFill="1" applyBorder="1" applyAlignment="1">
      <alignment horizontal="center" vertical="center"/>
    </xf>
    <xf numFmtId="49" fontId="20" fillId="5" borderId="28" xfId="0" applyNumberFormat="1" applyFont="1" applyFill="1" applyBorder="1" applyAlignment="1">
      <alignment horizontal="left" vertical="center" wrapText="1"/>
    </xf>
    <xf numFmtId="49" fontId="20" fillId="5" borderId="28" xfId="0" applyNumberFormat="1" applyFont="1" applyFill="1" applyBorder="1" applyAlignment="1">
      <alignment vertical="center"/>
    </xf>
    <xf numFmtId="0" fontId="7" fillId="5" borderId="66" xfId="1" applyFont="1" applyFill="1" applyBorder="1"/>
    <xf numFmtId="0" fontId="5" fillId="5" borderId="29" xfId="1" applyFont="1" applyFill="1" applyBorder="1" applyAlignment="1">
      <alignment horizontal="left" vertical="center" wrapText="1"/>
    </xf>
    <xf numFmtId="0" fontId="5" fillId="5" borderId="29" xfId="1" applyFont="1" applyFill="1" applyBorder="1" applyAlignment="1">
      <alignment vertical="top" wrapText="1"/>
    </xf>
    <xf numFmtId="0" fontId="5" fillId="5" borderId="29" xfId="1" applyFont="1" applyFill="1" applyBorder="1" applyAlignment="1">
      <alignment horizontal="left" vertical="top" wrapText="1"/>
    </xf>
    <xf numFmtId="0" fontId="7" fillId="5" borderId="37" xfId="1" applyFont="1" applyFill="1" applyBorder="1" applyAlignment="1">
      <alignment horizontal="center" vertical="center"/>
    </xf>
    <xf numFmtId="49" fontId="5" fillId="7" borderId="28" xfId="0" applyNumberFormat="1" applyFont="1" applyFill="1" applyBorder="1" applyAlignment="1">
      <alignment vertical="center" wrapText="1"/>
    </xf>
    <xf numFmtId="0" fontId="7" fillId="7" borderId="28" xfId="0" applyNumberFormat="1" applyFont="1" applyFill="1" applyBorder="1" applyAlignment="1">
      <alignment horizontal="center" vertical="center"/>
    </xf>
    <xf numFmtId="0" fontId="7" fillId="7" borderId="28" xfId="0" applyNumberFormat="1" applyFont="1" applyFill="1" applyBorder="1" applyAlignment="1">
      <alignment horizontal="center" vertical="center" wrapText="1"/>
    </xf>
    <xf numFmtId="0" fontId="7" fillId="7" borderId="23" xfId="0" applyNumberFormat="1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vertical="center" wrapText="1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 wrapText="1"/>
    </xf>
    <xf numFmtId="0" fontId="7" fillId="5" borderId="31" xfId="0" applyNumberFormat="1" applyFont="1" applyFill="1" applyBorder="1" applyAlignment="1">
      <alignment horizontal="center" vertical="center" wrapText="1"/>
    </xf>
    <xf numFmtId="0" fontId="5" fillId="5" borderId="30" xfId="0" applyNumberFormat="1" applyFont="1" applyFill="1" applyBorder="1" applyAlignment="1">
      <alignment horizontal="center" vertical="center" wrapText="1"/>
    </xf>
    <xf numFmtId="0" fontId="5" fillId="5" borderId="31" xfId="0" applyNumberFormat="1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7" fillId="5" borderId="32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49" fontId="7" fillId="5" borderId="28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horizontal="left" vertical="center" wrapText="1"/>
    </xf>
    <xf numFmtId="49" fontId="5" fillId="5" borderId="28" xfId="0" applyNumberFormat="1" applyFont="1" applyFill="1" applyBorder="1" applyAlignment="1">
      <alignment vertical="center"/>
    </xf>
    <xf numFmtId="0" fontId="24" fillId="5" borderId="32" xfId="0" applyFont="1" applyFill="1" applyBorder="1" applyAlignment="1">
      <alignment vertical="center"/>
    </xf>
    <xf numFmtId="0" fontId="7" fillId="5" borderId="39" xfId="0" applyNumberFormat="1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39" xfId="0" applyNumberFormat="1" applyFont="1" applyFill="1" applyBorder="1" applyAlignment="1">
      <alignment horizontal="center" vertical="center" wrapText="1"/>
    </xf>
    <xf numFmtId="0" fontId="7" fillId="5" borderId="42" xfId="0" applyNumberFormat="1" applyFont="1" applyFill="1" applyBorder="1" applyAlignment="1">
      <alignment horizontal="center" vertical="center" wrapText="1"/>
    </xf>
    <xf numFmtId="0" fontId="5" fillId="5" borderId="41" xfId="0" applyNumberFormat="1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7" fillId="5" borderId="66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 wrapText="1"/>
    </xf>
    <xf numFmtId="0" fontId="7" fillId="5" borderId="30" xfId="0" applyNumberFormat="1" applyFont="1" applyFill="1" applyBorder="1" applyAlignment="1">
      <alignment horizontal="center" vertical="center" wrapText="1"/>
    </xf>
    <xf numFmtId="0" fontId="7" fillId="5" borderId="41" xfId="0" applyNumberFormat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left" vertical="center" wrapText="1"/>
    </xf>
    <xf numFmtId="0" fontId="5" fillId="5" borderId="33" xfId="1" applyFont="1" applyFill="1" applyBorder="1" applyAlignment="1">
      <alignment wrapText="1"/>
    </xf>
    <xf numFmtId="0" fontId="7" fillId="5" borderId="25" xfId="1" applyFont="1" applyFill="1" applyBorder="1" applyAlignment="1">
      <alignment horizontal="center" vertical="center"/>
    </xf>
    <xf numFmtId="0" fontId="7" fillId="5" borderId="62" xfId="1" applyFont="1" applyFill="1" applyBorder="1" applyAlignment="1">
      <alignment horizontal="center" vertical="center"/>
    </xf>
    <xf numFmtId="0" fontId="5" fillId="5" borderId="28" xfId="1" applyFont="1" applyFill="1" applyBorder="1" applyAlignment="1">
      <alignment horizontal="left" wrapText="1"/>
    </xf>
    <xf numFmtId="0" fontId="5" fillId="5" borderId="29" xfId="0" applyFont="1" applyFill="1" applyBorder="1" applyAlignment="1">
      <alignment wrapText="1"/>
    </xf>
    <xf numFmtId="0" fontId="5" fillId="5" borderId="13" xfId="1" applyFont="1" applyFill="1" applyBorder="1"/>
    <xf numFmtId="0" fontId="7" fillId="5" borderId="26" xfId="1" applyFont="1" applyFill="1" applyBorder="1" applyAlignment="1">
      <alignment horizontal="center"/>
    </xf>
    <xf numFmtId="0" fontId="7" fillId="5" borderId="37" xfId="1" applyFont="1" applyFill="1" applyBorder="1" applyAlignment="1">
      <alignment horizontal="center"/>
    </xf>
    <xf numFmtId="0" fontId="7" fillId="5" borderId="39" xfId="1" applyFont="1" applyFill="1" applyBorder="1" applyAlignment="1">
      <alignment horizontal="center"/>
    </xf>
    <xf numFmtId="0" fontId="5" fillId="5" borderId="42" xfId="1" applyFont="1" applyFill="1" applyBorder="1" applyAlignment="1">
      <alignment horizontal="center"/>
    </xf>
    <xf numFmtId="0" fontId="5" fillId="3" borderId="27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1" applyFont="1" applyBorder="1"/>
    <xf numFmtId="0" fontId="7" fillId="3" borderId="1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7" fillId="3" borderId="64" xfId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4" borderId="25" xfId="1" applyFont="1" applyFill="1" applyBorder="1" applyAlignment="1">
      <alignment wrapText="1"/>
    </xf>
    <xf numFmtId="0" fontId="5" fillId="7" borderId="36" xfId="1" applyFont="1" applyFill="1" applyBorder="1" applyAlignment="1">
      <alignment wrapText="1"/>
    </xf>
    <xf numFmtId="0" fontId="5" fillId="0" borderId="29" xfId="1" applyFont="1" applyFill="1" applyBorder="1" applyAlignment="1">
      <alignment vertical="top" wrapText="1"/>
    </xf>
    <xf numFmtId="0" fontId="7" fillId="7" borderId="6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 wrapText="1"/>
    </xf>
    <xf numFmtId="0" fontId="9" fillId="5" borderId="33" xfId="1" applyFont="1" applyFill="1" applyBorder="1" applyAlignment="1">
      <alignment horizontal="center" vertical="center"/>
    </xf>
    <xf numFmtId="0" fontId="9" fillId="5" borderId="60" xfId="1" applyFont="1" applyFill="1" applyBorder="1" applyAlignment="1">
      <alignment wrapText="1"/>
    </xf>
    <xf numFmtId="0" fontId="3" fillId="0" borderId="64" xfId="1" applyFont="1" applyBorder="1"/>
    <xf numFmtId="0" fontId="12" fillId="6" borderId="35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51" xfId="1" applyFont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39" xfId="1" applyFont="1" applyFill="1" applyBorder="1" applyAlignment="1">
      <alignment horizontal="center" vertical="center"/>
    </xf>
    <xf numFmtId="0" fontId="5" fillId="5" borderId="45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right" wrapText="1"/>
    </xf>
    <xf numFmtId="0" fontId="5" fillId="7" borderId="28" xfId="1" applyFont="1" applyFill="1" applyBorder="1" applyAlignment="1">
      <alignment horizontal="center" vertical="center" wrapText="1"/>
    </xf>
    <xf numFmtId="0" fontId="5" fillId="5" borderId="28" xfId="0" applyFont="1" applyFill="1" applyBorder="1"/>
    <xf numFmtId="0" fontId="15" fillId="3" borderId="34" xfId="1" applyFont="1" applyFill="1" applyBorder="1" applyAlignment="1">
      <alignment horizontal="center"/>
    </xf>
    <xf numFmtId="0" fontId="5" fillId="0" borderId="30" xfId="1" applyFont="1" applyBorder="1" applyAlignment="1">
      <alignment horizontal="center" vertical="center"/>
    </xf>
    <xf numFmtId="0" fontId="7" fillId="7" borderId="57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0" fontId="19" fillId="7" borderId="27" xfId="0" applyNumberFormat="1" applyFont="1" applyFill="1" applyBorder="1" applyAlignment="1">
      <alignment horizontal="center" vertical="center"/>
    </xf>
    <xf numFmtId="0" fontId="20" fillId="7" borderId="35" xfId="0" applyNumberFormat="1" applyFont="1" applyFill="1" applyBorder="1" applyAlignment="1">
      <alignment horizontal="center" vertical="center" wrapText="1"/>
    </xf>
    <xf numFmtId="0" fontId="5" fillId="5" borderId="70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 wrapText="1"/>
    </xf>
    <xf numFmtId="0" fontId="17" fillId="5" borderId="56" xfId="1" applyFont="1" applyFill="1" applyBorder="1"/>
    <xf numFmtId="0" fontId="9" fillId="5" borderId="56" xfId="1" applyFont="1" applyFill="1" applyBorder="1"/>
    <xf numFmtId="0" fontId="5" fillId="5" borderId="5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wrapText="1"/>
    </xf>
    <xf numFmtId="0" fontId="5" fillId="0" borderId="28" xfId="1" applyFont="1" applyFill="1" applyBorder="1" applyAlignment="1">
      <alignment wrapText="1"/>
    </xf>
    <xf numFmtId="0" fontId="7" fillId="0" borderId="31" xfId="1" applyFont="1" applyFill="1" applyBorder="1" applyAlignment="1">
      <alignment horizontal="center" vertical="center"/>
    </xf>
    <xf numFmtId="0" fontId="5" fillId="7" borderId="36" xfId="0" applyNumberFormat="1" applyFont="1" applyFill="1" applyBorder="1" applyAlignment="1">
      <alignment horizontal="center" vertical="center" wrapText="1"/>
    </xf>
    <xf numFmtId="0" fontId="5" fillId="7" borderId="28" xfId="0" applyNumberFormat="1" applyFont="1" applyFill="1" applyBorder="1" applyAlignment="1">
      <alignment horizontal="center" vertical="center"/>
    </xf>
    <xf numFmtId="0" fontId="8" fillId="6" borderId="35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/>
    </xf>
    <xf numFmtId="0" fontId="2" fillId="3" borderId="9" xfId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horizontal="center" vertical="center"/>
    </xf>
    <xf numFmtId="0" fontId="15" fillId="5" borderId="31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right" wrapText="1"/>
    </xf>
    <xf numFmtId="0" fontId="14" fillId="5" borderId="16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7" fillId="7" borderId="31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right" wrapText="1"/>
    </xf>
    <xf numFmtId="0" fontId="5" fillId="3" borderId="64" xfId="1" applyFont="1" applyFill="1" applyBorder="1" applyAlignment="1">
      <alignment wrapText="1"/>
    </xf>
    <xf numFmtId="0" fontId="8" fillId="3" borderId="0" xfId="1" applyFont="1" applyFill="1" applyBorder="1" applyAlignment="1">
      <alignment horizontal="center" vertical="center"/>
    </xf>
    <xf numFmtId="0" fontId="7" fillId="7" borderId="27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 wrapText="1"/>
    </xf>
    <xf numFmtId="0" fontId="2" fillId="9" borderId="28" xfId="1" applyFont="1" applyFill="1" applyBorder="1"/>
    <xf numFmtId="0" fontId="23" fillId="5" borderId="28" xfId="1" applyFont="1" applyFill="1" applyBorder="1" applyAlignment="1">
      <alignment horizontal="center" vertical="center"/>
    </xf>
    <xf numFmtId="164" fontId="23" fillId="5" borderId="28" xfId="1" applyNumberFormat="1" applyFont="1" applyFill="1" applyBorder="1" applyAlignment="1">
      <alignment horizontal="center" vertical="center" wrapText="1"/>
    </xf>
    <xf numFmtId="164" fontId="2" fillId="5" borderId="28" xfId="1" applyNumberFormat="1" applyFont="1" applyFill="1" applyBorder="1" applyAlignment="1">
      <alignment horizontal="center" vertical="center" wrapText="1"/>
    </xf>
    <xf numFmtId="0" fontId="2" fillId="5" borderId="28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 wrapText="1"/>
    </xf>
    <xf numFmtId="0" fontId="22" fillId="5" borderId="28" xfId="1" applyFont="1" applyFill="1" applyBorder="1" applyAlignment="1">
      <alignment horizontal="center" vertical="center" wrapText="1"/>
    </xf>
    <xf numFmtId="0" fontId="20" fillId="5" borderId="27" xfId="0" applyNumberFormat="1" applyFont="1" applyFill="1" applyBorder="1" applyAlignment="1">
      <alignment horizontal="center" vertical="center" wrapText="1"/>
    </xf>
    <xf numFmtId="0" fontId="15" fillId="5" borderId="28" xfId="1" applyFont="1" applyFill="1" applyBorder="1" applyAlignment="1">
      <alignment horizontal="center" vertical="center" wrapText="1"/>
    </xf>
    <xf numFmtId="0" fontId="14" fillId="0" borderId="13" xfId="1" applyFont="1" applyBorder="1" applyAlignment="1">
      <alignment horizontal="center"/>
    </xf>
    <xf numFmtId="0" fontId="15" fillId="0" borderId="13" xfId="1" applyFont="1" applyBorder="1" applyAlignment="1">
      <alignment horizontal="right" wrapText="1"/>
    </xf>
    <xf numFmtId="0" fontId="15" fillId="0" borderId="13" xfId="1" applyFont="1" applyFill="1" applyBorder="1" applyAlignment="1">
      <alignment horizontal="center" vertical="center"/>
    </xf>
    <xf numFmtId="0" fontId="3" fillId="0" borderId="45" xfId="1" applyFont="1" applyBorder="1"/>
    <xf numFmtId="0" fontId="3" fillId="5" borderId="11" xfId="1" applyFont="1" applyFill="1" applyBorder="1"/>
    <xf numFmtId="0" fontId="5" fillId="9" borderId="28" xfId="1" applyFont="1" applyFill="1" applyBorder="1" applyAlignment="1">
      <alignment wrapText="1"/>
    </xf>
    <xf numFmtId="0" fontId="3" fillId="0" borderId="28" xfId="1" applyFont="1" applyBorder="1" applyAlignment="1">
      <alignment horizontal="center"/>
    </xf>
    <xf numFmtId="0" fontId="5" fillId="9" borderId="28" xfId="1" applyFont="1" applyFill="1" applyBorder="1" applyAlignment="1">
      <alignment horizontal="right" wrapText="1"/>
    </xf>
    <xf numFmtId="0" fontId="3" fillId="0" borderId="56" xfId="1" applyFont="1" applyBorder="1"/>
    <xf numFmtId="0" fontId="7" fillId="5" borderId="64" xfId="1" applyFont="1" applyFill="1" applyBorder="1" applyAlignment="1">
      <alignment horizontal="center" vertical="center"/>
    </xf>
    <xf numFmtId="0" fontId="9" fillId="5" borderId="61" xfId="1" applyFont="1" applyFill="1" applyBorder="1" applyAlignment="1">
      <alignment horizontal="center" vertical="center" wrapText="1"/>
    </xf>
    <xf numFmtId="0" fontId="16" fillId="5" borderId="28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/>
    </xf>
    <xf numFmtId="0" fontId="15" fillId="0" borderId="28" xfId="1" applyFont="1" applyBorder="1" applyAlignment="1">
      <alignment horizontal="right" wrapText="1"/>
    </xf>
    <xf numFmtId="0" fontId="14" fillId="0" borderId="28" xfId="1" applyFont="1" applyBorder="1" applyAlignment="1">
      <alignment horizontal="left"/>
    </xf>
    <xf numFmtId="0" fontId="5" fillId="9" borderId="28" xfId="1" applyFont="1" applyFill="1" applyBorder="1" applyAlignment="1">
      <alignment horizontal="left" wrapText="1"/>
    </xf>
    <xf numFmtId="0" fontId="15" fillId="3" borderId="28" xfId="1" applyFont="1" applyFill="1" applyBorder="1" applyAlignment="1">
      <alignment horizontal="left" vertical="center"/>
    </xf>
    <xf numFmtId="0" fontId="5" fillId="9" borderId="58" xfId="1" applyFont="1" applyFill="1" applyBorder="1" applyAlignment="1">
      <alignment wrapText="1"/>
    </xf>
    <xf numFmtId="0" fontId="15" fillId="0" borderId="6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5" fillId="9" borderId="0" xfId="1" applyFont="1" applyFill="1" applyBorder="1" applyAlignment="1">
      <alignment horizontal="left" wrapText="1"/>
    </xf>
    <xf numFmtId="0" fontId="5" fillId="0" borderId="28" xfId="1" applyFont="1" applyFill="1" applyBorder="1" applyAlignment="1">
      <alignment horizontal="left" wrapText="1"/>
    </xf>
    <xf numFmtId="0" fontId="3" fillId="5" borderId="28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5" fillId="9" borderId="16" xfId="1" applyFont="1" applyFill="1" applyBorder="1" applyAlignment="1">
      <alignment wrapText="1"/>
    </xf>
    <xf numFmtId="0" fontId="23" fillId="5" borderId="16" xfId="1" applyFont="1" applyFill="1" applyBorder="1" applyAlignment="1">
      <alignment horizontal="center" vertical="center"/>
    </xf>
    <xf numFmtId="164" fontId="23" fillId="5" borderId="16" xfId="1" applyNumberFormat="1" applyFont="1" applyFill="1" applyBorder="1" applyAlignment="1">
      <alignment horizontal="center" vertical="center" wrapText="1"/>
    </xf>
    <xf numFmtId="0" fontId="3" fillId="5" borderId="61" xfId="1" applyFont="1" applyFill="1" applyBorder="1"/>
    <xf numFmtId="0" fontId="3" fillId="0" borderId="60" xfId="1" applyFont="1" applyBorder="1" applyAlignment="1">
      <alignment horizontal="center"/>
    </xf>
    <xf numFmtId="0" fontId="15" fillId="0" borderId="50" xfId="1" applyFont="1" applyBorder="1" applyAlignment="1">
      <alignment horizontal="right" wrapText="1"/>
    </xf>
    <xf numFmtId="0" fontId="15" fillId="3" borderId="13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5" fillId="3" borderId="50" xfId="1" applyFont="1" applyFill="1" applyBorder="1" applyAlignment="1">
      <alignment horizontal="center" vertical="center"/>
    </xf>
    <xf numFmtId="0" fontId="3" fillId="0" borderId="50" xfId="1" applyFont="1" applyBorder="1" applyAlignment="1">
      <alignment horizontal="center"/>
    </xf>
    <xf numFmtId="0" fontId="15" fillId="3" borderId="6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/>
    </xf>
    <xf numFmtId="0" fontId="14" fillId="3" borderId="28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left" wrapText="1"/>
    </xf>
    <xf numFmtId="0" fontId="15" fillId="3" borderId="27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5" fillId="3" borderId="58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 wrapText="1"/>
    </xf>
    <xf numFmtId="0" fontId="3" fillId="0" borderId="70" xfId="1" applyFont="1" applyBorder="1"/>
    <xf numFmtId="0" fontId="5" fillId="0" borderId="71" xfId="1" applyFont="1" applyBorder="1" applyAlignment="1">
      <alignment horizontal="center" vertical="center"/>
    </xf>
    <xf numFmtId="0" fontId="15" fillId="3" borderId="30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right" wrapText="1"/>
    </xf>
    <xf numFmtId="0" fontId="14" fillId="3" borderId="16" xfId="1" applyFont="1" applyFill="1" applyBorder="1" applyAlignment="1">
      <alignment horizontal="center" vertical="center"/>
    </xf>
    <xf numFmtId="0" fontId="3" fillId="0" borderId="71" xfId="1" applyFont="1" applyBorder="1"/>
    <xf numFmtId="0" fontId="11" fillId="5" borderId="28" xfId="1" applyFont="1" applyFill="1" applyBorder="1" applyAlignment="1">
      <alignment wrapText="1"/>
    </xf>
    <xf numFmtId="0" fontId="15" fillId="0" borderId="27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/>
    </xf>
    <xf numFmtId="0" fontId="7" fillId="0" borderId="28" xfId="1" applyFont="1" applyBorder="1" applyAlignment="1">
      <alignment horizontal="left"/>
    </xf>
    <xf numFmtId="0" fontId="15" fillId="0" borderId="30" xfId="1" applyFont="1" applyBorder="1" applyAlignment="1">
      <alignment horizontal="right" wrapText="1"/>
    </xf>
    <xf numFmtId="0" fontId="5" fillId="0" borderId="29" xfId="1" applyFont="1" applyFill="1" applyBorder="1" applyAlignment="1">
      <alignment wrapText="1"/>
    </xf>
    <xf numFmtId="0" fontId="5" fillId="3" borderId="30" xfId="1" applyFont="1" applyFill="1" applyBorder="1" applyAlignment="1">
      <alignment wrapText="1"/>
    </xf>
    <xf numFmtId="0" fontId="3" fillId="0" borderId="43" xfId="1" applyFont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18" fillId="0" borderId="28" xfId="0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9" fillId="7" borderId="22" xfId="1" applyFont="1" applyFill="1" applyBorder="1" applyAlignment="1">
      <alignment horizontal="left" vertical="center" wrapText="1"/>
    </xf>
    <xf numFmtId="0" fontId="5" fillId="5" borderId="34" xfId="1" applyFont="1" applyFill="1" applyBorder="1" applyAlignment="1">
      <alignment wrapText="1"/>
    </xf>
    <xf numFmtId="0" fontId="5" fillId="5" borderId="30" xfId="1" applyFont="1" applyFill="1" applyBorder="1" applyAlignment="1">
      <alignment wrapText="1"/>
    </xf>
    <xf numFmtId="0" fontId="5" fillId="5" borderId="62" xfId="1" applyFont="1" applyFill="1" applyBorder="1" applyAlignment="1">
      <alignment wrapText="1"/>
    </xf>
    <xf numFmtId="0" fontId="5" fillId="5" borderId="30" xfId="0" applyFont="1" applyFill="1" applyBorder="1" applyAlignment="1">
      <alignment wrapText="1"/>
    </xf>
    <xf numFmtId="0" fontId="5" fillId="5" borderId="30" xfId="0" applyFont="1" applyFill="1" applyBorder="1" applyAlignment="1"/>
    <xf numFmtId="0" fontId="17" fillId="0" borderId="28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right" wrapText="1"/>
    </xf>
    <xf numFmtId="0" fontId="5" fillId="3" borderId="28" xfId="1" applyFont="1" applyFill="1" applyBorder="1" applyAlignment="1">
      <alignment horizontal="center"/>
    </xf>
    <xf numFmtId="0" fontId="5" fillId="0" borderId="29" xfId="0" applyFont="1" applyFill="1" applyBorder="1"/>
    <xf numFmtId="0" fontId="7" fillId="0" borderId="2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/>
    <xf numFmtId="0" fontId="5" fillId="0" borderId="28" xfId="1" applyFont="1" applyFill="1" applyBorder="1"/>
    <xf numFmtId="0" fontId="5" fillId="0" borderId="31" xfId="1" applyFont="1" applyFill="1" applyBorder="1"/>
    <xf numFmtId="0" fontId="7" fillId="0" borderId="50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7" fillId="0" borderId="28" xfId="1" applyFont="1" applyFill="1" applyBorder="1"/>
    <xf numFmtId="0" fontId="5" fillId="0" borderId="3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wrapText="1"/>
    </xf>
    <xf numFmtId="0" fontId="7" fillId="0" borderId="13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 wrapText="1"/>
    </xf>
    <xf numFmtId="0" fontId="7" fillId="5" borderId="26" xfId="1" applyFont="1" applyFill="1" applyBorder="1" applyAlignment="1">
      <alignment horizontal="center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wrapText="1"/>
    </xf>
    <xf numFmtId="0" fontId="5" fillId="5" borderId="59" xfId="1" applyFont="1" applyFill="1" applyBorder="1" applyAlignment="1">
      <alignment wrapText="1"/>
    </xf>
    <xf numFmtId="0" fontId="5" fillId="5" borderId="58" xfId="1" applyFont="1" applyFill="1" applyBorder="1" applyAlignment="1">
      <alignment wrapText="1"/>
    </xf>
    <xf numFmtId="0" fontId="5" fillId="5" borderId="60" xfId="1" applyFont="1" applyFill="1" applyBorder="1" applyAlignment="1">
      <alignment wrapText="1"/>
    </xf>
    <xf numFmtId="0" fontId="7" fillId="5" borderId="61" xfId="1" applyFont="1" applyFill="1" applyBorder="1"/>
    <xf numFmtId="0" fontId="7" fillId="5" borderId="51" xfId="1" applyFont="1" applyFill="1" applyBorder="1"/>
    <xf numFmtId="0" fontId="5" fillId="5" borderId="49" xfId="1" applyFont="1" applyFill="1" applyBorder="1" applyAlignment="1">
      <alignment wrapText="1"/>
    </xf>
    <xf numFmtId="0" fontId="5" fillId="5" borderId="14" xfId="1" applyFont="1" applyFill="1" applyBorder="1" applyAlignment="1">
      <alignment horizontal="center" vertical="center" wrapText="1"/>
    </xf>
    <xf numFmtId="0" fontId="5" fillId="0" borderId="31" xfId="1" applyFont="1" applyBorder="1" applyAlignment="1">
      <alignment horizontal="center"/>
    </xf>
    <xf numFmtId="0" fontId="5" fillId="3" borderId="34" xfId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5" fillId="3" borderId="31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 wrapText="1"/>
    </xf>
    <xf numFmtId="0" fontId="7" fillId="5" borderId="0" xfId="1" applyFont="1" applyFill="1" applyBorder="1"/>
    <xf numFmtId="0" fontId="5" fillId="7" borderId="28" xfId="0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/>
    </xf>
    <xf numFmtId="0" fontId="15" fillId="0" borderId="62" xfId="1" applyFont="1" applyBorder="1" applyAlignment="1">
      <alignment horizontal="right" wrapText="1"/>
    </xf>
    <xf numFmtId="0" fontId="15" fillId="0" borderId="4" xfId="1" applyFont="1" applyFill="1" applyBorder="1" applyAlignment="1">
      <alignment horizontal="center" vertical="center"/>
    </xf>
    <xf numFmtId="0" fontId="15" fillId="0" borderId="72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5" borderId="27" xfId="1" applyFont="1" applyFill="1" applyBorder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3" fillId="0" borderId="61" xfId="1" applyFont="1" applyFill="1" applyBorder="1"/>
    <xf numFmtId="0" fontId="3" fillId="0" borderId="16" xfId="1" applyFont="1" applyFill="1" applyBorder="1"/>
    <xf numFmtId="0" fontId="7" fillId="5" borderId="11" xfId="1" applyFont="1" applyFill="1" applyBorder="1"/>
    <xf numFmtId="0" fontId="14" fillId="5" borderId="32" xfId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4" fillId="5" borderId="29" xfId="1" applyFont="1" applyFill="1" applyBorder="1" applyAlignment="1">
      <alignment horizontal="center" vertical="center"/>
    </xf>
    <xf numFmtId="0" fontId="15" fillId="5" borderId="29" xfId="1" applyFont="1" applyFill="1" applyBorder="1" applyAlignment="1">
      <alignment wrapText="1"/>
    </xf>
    <xf numFmtId="0" fontId="14" fillId="5" borderId="28" xfId="1" applyFont="1" applyFill="1" applyBorder="1"/>
    <xf numFmtId="0" fontId="15" fillId="5" borderId="30" xfId="1" applyFont="1" applyFill="1" applyBorder="1" applyAlignment="1">
      <alignment wrapText="1"/>
    </xf>
    <xf numFmtId="0" fontId="15" fillId="5" borderId="27" xfId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15" fillId="0" borderId="31" xfId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wrapText="1"/>
    </xf>
    <xf numFmtId="0" fontId="14" fillId="0" borderId="32" xfId="1" applyFont="1" applyFill="1" applyBorder="1" applyAlignment="1">
      <alignment horizontal="center" vertical="center"/>
    </xf>
    <xf numFmtId="0" fontId="14" fillId="5" borderId="0" xfId="1" applyFont="1" applyFill="1" applyBorder="1"/>
    <xf numFmtId="0" fontId="15" fillId="5" borderId="28" xfId="1" applyFont="1" applyFill="1" applyBorder="1" applyAlignment="1">
      <alignment wrapText="1"/>
    </xf>
    <xf numFmtId="0" fontId="5" fillId="6" borderId="21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textRotation="90" wrapText="1"/>
    </xf>
    <xf numFmtId="0" fontId="5" fillId="6" borderId="18" xfId="0" applyFont="1" applyFill="1" applyBorder="1" applyAlignment="1">
      <alignment horizontal="center" vertical="center" textRotation="90" wrapText="1"/>
    </xf>
    <xf numFmtId="0" fontId="12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textRotation="90" wrapText="1"/>
    </xf>
    <xf numFmtId="0" fontId="7" fillId="6" borderId="18" xfId="0" applyFont="1" applyFill="1" applyBorder="1" applyAlignment="1">
      <alignment horizontal="center" vertical="center" textRotation="90" wrapText="1"/>
    </xf>
    <xf numFmtId="0" fontId="7" fillId="6" borderId="21" xfId="0" applyFont="1" applyFill="1" applyBorder="1" applyAlignment="1">
      <alignment horizontal="center" vertical="center" textRotation="90"/>
    </xf>
    <xf numFmtId="0" fontId="7" fillId="6" borderId="40" xfId="0" applyFont="1" applyFill="1" applyBorder="1" applyAlignment="1">
      <alignment horizontal="center" vertical="center" textRotation="90"/>
    </xf>
    <xf numFmtId="0" fontId="8" fillId="6" borderId="1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textRotation="90"/>
    </xf>
    <xf numFmtId="0" fontId="2" fillId="6" borderId="41" xfId="0" applyFont="1" applyFill="1" applyBorder="1" applyAlignment="1">
      <alignment horizontal="center" vertical="center" textRotation="90"/>
    </xf>
    <xf numFmtId="0" fontId="5" fillId="6" borderId="21" xfId="0" applyFont="1" applyFill="1" applyBorder="1" applyAlignment="1">
      <alignment horizontal="center" vertical="center" textRotation="90"/>
    </xf>
    <xf numFmtId="0" fontId="5" fillId="6" borderId="40" xfId="0" applyFont="1" applyFill="1" applyBorder="1" applyAlignment="1">
      <alignment horizontal="center" vertical="center" textRotation="90"/>
    </xf>
    <xf numFmtId="0" fontId="10" fillId="6" borderId="1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 vertical="center" textRotation="90"/>
    </xf>
    <xf numFmtId="0" fontId="3" fillId="6" borderId="40" xfId="0" applyFont="1" applyFill="1" applyBorder="1" applyAlignment="1">
      <alignment horizontal="center" vertical="center" textRotation="90"/>
    </xf>
    <xf numFmtId="0" fontId="7" fillId="6" borderId="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textRotation="90" wrapText="1"/>
    </xf>
    <xf numFmtId="0" fontId="3" fillId="6" borderId="18" xfId="0" applyFont="1" applyFill="1" applyBorder="1" applyAlignment="1">
      <alignment horizontal="center" vertical="center" textRotation="90" wrapText="1"/>
    </xf>
    <xf numFmtId="0" fontId="7" fillId="6" borderId="21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18" xfId="1" applyFont="1" applyFill="1" applyBorder="1" applyAlignment="1">
      <alignment horizontal="center" vertical="center" textRotation="90" wrapText="1"/>
    </xf>
    <xf numFmtId="0" fontId="7" fillId="6" borderId="6" xfId="0" applyFont="1" applyFill="1" applyBorder="1" applyAlignment="1">
      <alignment horizontal="center" vertical="center" textRotation="90"/>
    </xf>
    <xf numFmtId="0" fontId="7" fillId="6" borderId="18" xfId="0" applyFont="1" applyFill="1" applyBorder="1" applyAlignment="1">
      <alignment horizontal="center" vertical="center" textRotation="90"/>
    </xf>
    <xf numFmtId="0" fontId="5" fillId="6" borderId="18" xfId="1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0" fontId="5" fillId="4" borderId="19" xfId="2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40" xfId="0" applyFont="1" applyFill="1" applyBorder="1" applyAlignment="1">
      <alignment horizontal="center" vertical="center" textRotation="90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2" fillId="8" borderId="1" xfId="1" applyFont="1" applyFill="1" applyBorder="1" applyAlignment="1">
      <alignment horizontal="center"/>
    </xf>
    <xf numFmtId="0" fontId="2" fillId="8" borderId="2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8" borderId="7" xfId="1" applyFont="1" applyFill="1" applyBorder="1" applyAlignment="1">
      <alignment horizontal="center"/>
    </xf>
    <xf numFmtId="0" fontId="10" fillId="3" borderId="57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6" borderId="19" xfId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 textRotation="90" wrapText="1"/>
    </xf>
    <xf numFmtId="0" fontId="5" fillId="6" borderId="33" xfId="0" applyFont="1" applyFill="1" applyBorder="1" applyAlignment="1">
      <alignment horizontal="center" vertical="center" textRotation="90"/>
    </xf>
    <xf numFmtId="0" fontId="5" fillId="6" borderId="50" xfId="0" applyFont="1" applyFill="1" applyBorder="1" applyAlignment="1">
      <alignment horizontal="center" vertical="center" textRotation="90"/>
    </xf>
    <xf numFmtId="0" fontId="5" fillId="6" borderId="13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 vertical="center"/>
    </xf>
    <xf numFmtId="0" fontId="8" fillId="6" borderId="19" xfId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textRotation="90" wrapText="1"/>
    </xf>
    <xf numFmtId="0" fontId="7" fillId="6" borderId="33" xfId="0" applyFont="1" applyFill="1" applyBorder="1" applyAlignment="1">
      <alignment horizontal="center" vertical="center" textRotation="90"/>
    </xf>
    <xf numFmtId="0" fontId="7" fillId="6" borderId="19" xfId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6" borderId="33" xfId="0" applyFont="1" applyFill="1" applyBorder="1" applyAlignment="1">
      <alignment horizontal="center" vertical="center" textRotation="90"/>
    </xf>
    <xf numFmtId="0" fontId="7" fillId="6" borderId="13" xfId="0" applyFont="1" applyFill="1" applyBorder="1" applyAlignment="1">
      <alignment horizontal="center"/>
    </xf>
    <xf numFmtId="0" fontId="8" fillId="6" borderId="9" xfId="1" applyFont="1" applyFill="1" applyBorder="1" applyAlignment="1">
      <alignment horizontal="center" vertical="center"/>
    </xf>
    <xf numFmtId="0" fontId="8" fillId="6" borderId="8" xfId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18" xfId="0" applyFont="1" applyFill="1" applyBorder="1" applyAlignment="1">
      <alignment horizontal="center" vertical="center" textRotation="90" wrapText="1"/>
    </xf>
    <xf numFmtId="0" fontId="2" fillId="6" borderId="34" xfId="0" applyFont="1" applyFill="1" applyBorder="1" applyAlignment="1">
      <alignment horizontal="center" vertical="center" textRotation="90"/>
    </xf>
    <xf numFmtId="0" fontId="8" fillId="3" borderId="5" xfId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/>
    </xf>
  </cellXfs>
  <cellStyles count="3">
    <cellStyle name="Normalny" xfId="0" builtinId="0"/>
    <cellStyle name="Normalny_Praca dyplomowa" xfId="1" xr:uid="{00000000-0005-0000-0000-000001000000}"/>
    <cellStyle name="Normalny_Sport II stopień ramówka 2015_2017" xfId="2" xr:uid="{00000000-0005-0000-0000-000002000000}"/>
  </cellStyles>
  <dxfs count="0"/>
  <tableStyles count="0" defaultTableStyle="TableStyleMedium9" defaultPivotStyle="PivotStyleLight16"/>
  <colors>
    <mruColors>
      <color rgb="FF00FF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92"/>
  <sheetViews>
    <sheetView zoomScale="85" zoomScaleNormal="85" workbookViewId="0">
      <selection activeCell="B2" sqref="B2:T2"/>
    </sheetView>
  </sheetViews>
  <sheetFormatPr defaultColWidth="8.25" defaultRowHeight="11.25"/>
  <cols>
    <col min="1" max="1" width="2.75" style="59" customWidth="1"/>
    <col min="2" max="2" width="40" style="59" customWidth="1"/>
    <col min="3" max="7" width="4.25" style="59" customWidth="1"/>
    <col min="8" max="8" width="4.125" style="59" customWidth="1"/>
    <col min="9" max="9" width="4.25" style="59" customWidth="1"/>
    <col min="10" max="10" width="3.75" style="59" customWidth="1"/>
    <col min="11" max="11" width="3.875" style="59" customWidth="1"/>
    <col min="12" max="12" width="3.75" style="59" customWidth="1"/>
    <col min="13" max="13" width="3.625" style="59" customWidth="1"/>
    <col min="14" max="14" width="3.875" style="286" customWidth="1"/>
    <col min="15" max="15" width="4.25" style="59" customWidth="1"/>
    <col min="16" max="16" width="3.75" style="59" customWidth="1"/>
    <col min="17" max="17" width="3.375" style="286" customWidth="1"/>
    <col min="18" max="18" width="4" style="59" customWidth="1"/>
    <col min="19" max="19" width="4.25" style="59" customWidth="1"/>
    <col min="20" max="20" width="4.375" style="286" customWidth="1"/>
    <col min="21" max="21" width="4.75" style="67" customWidth="1"/>
    <col min="22" max="22" width="8.25" style="67" customWidth="1"/>
    <col min="23" max="61" width="8.25" style="67"/>
    <col min="62" max="16384" width="8.25" style="59"/>
  </cols>
  <sheetData>
    <row r="1" spans="1:22" ht="12" thickBot="1"/>
    <row r="2" spans="1:22" ht="13.5" thickBot="1">
      <c r="B2" s="783" t="s">
        <v>188</v>
      </c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4"/>
      <c r="T2" s="785"/>
    </row>
    <row r="3" spans="1:22" ht="11.1" customHeight="1" thickBot="1">
      <c r="A3" s="786" t="s">
        <v>0</v>
      </c>
      <c r="B3" s="788" t="s">
        <v>1</v>
      </c>
      <c r="C3" s="790" t="s">
        <v>2</v>
      </c>
      <c r="D3" s="791"/>
      <c r="E3" s="791"/>
      <c r="F3" s="791"/>
      <c r="G3" s="792" t="s">
        <v>3</v>
      </c>
      <c r="H3" s="795" t="s">
        <v>4</v>
      </c>
      <c r="I3" s="798" t="s">
        <v>185</v>
      </c>
      <c r="J3" s="799"/>
      <c r="K3" s="799"/>
      <c r="L3" s="799"/>
      <c r="M3" s="799"/>
      <c r="N3" s="800"/>
      <c r="O3" s="798" t="s">
        <v>186</v>
      </c>
      <c r="P3" s="799"/>
      <c r="Q3" s="799"/>
      <c r="R3" s="799"/>
      <c r="S3" s="799"/>
      <c r="T3" s="801"/>
      <c r="U3" s="158"/>
    </row>
    <row r="4" spans="1:22" ht="12" thickBot="1">
      <c r="A4" s="787"/>
      <c r="B4" s="789"/>
      <c r="C4" s="769" t="s">
        <v>5</v>
      </c>
      <c r="D4" s="771" t="s">
        <v>6</v>
      </c>
      <c r="E4" s="771" t="s">
        <v>7</v>
      </c>
      <c r="F4" s="773" t="s">
        <v>8</v>
      </c>
      <c r="G4" s="793"/>
      <c r="H4" s="796"/>
      <c r="I4" s="804" t="s">
        <v>9</v>
      </c>
      <c r="J4" s="805"/>
      <c r="K4" s="805"/>
      <c r="L4" s="804" t="s">
        <v>10</v>
      </c>
      <c r="M4" s="805"/>
      <c r="N4" s="806"/>
      <c r="O4" s="804" t="s">
        <v>11</v>
      </c>
      <c r="P4" s="805"/>
      <c r="Q4" s="806"/>
      <c r="R4" s="802" t="s">
        <v>12</v>
      </c>
      <c r="S4" s="803"/>
      <c r="T4" s="535">
        <v>15</v>
      </c>
      <c r="U4" s="158"/>
    </row>
    <row r="5" spans="1:22" ht="21.75" thickBot="1">
      <c r="A5" s="70"/>
      <c r="B5" s="71"/>
      <c r="C5" s="770"/>
      <c r="D5" s="772"/>
      <c r="E5" s="772"/>
      <c r="F5" s="774"/>
      <c r="G5" s="794"/>
      <c r="H5" s="797"/>
      <c r="I5" s="1" t="s">
        <v>13</v>
      </c>
      <c r="J5" s="1" t="s">
        <v>14</v>
      </c>
      <c r="K5" s="2" t="s">
        <v>4</v>
      </c>
      <c r="L5" s="29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534" t="s">
        <v>14</v>
      </c>
      <c r="T5" s="67" t="s">
        <v>4</v>
      </c>
      <c r="U5" s="158"/>
    </row>
    <row r="6" spans="1:22" ht="12" thickBot="1">
      <c r="A6" s="5" t="s">
        <v>15</v>
      </c>
      <c r="B6" s="256" t="s">
        <v>16</v>
      </c>
      <c r="C6" s="775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777"/>
      <c r="U6" s="64"/>
    </row>
    <row r="7" spans="1:22">
      <c r="A7" s="255">
        <v>1</v>
      </c>
      <c r="B7" s="262" t="s">
        <v>125</v>
      </c>
      <c r="C7" s="479">
        <v>15</v>
      </c>
      <c r="D7" s="698">
        <v>25</v>
      </c>
      <c r="E7" s="699">
        <v>40</v>
      </c>
      <c r="F7" s="699">
        <v>35</v>
      </c>
      <c r="G7" s="700">
        <v>75</v>
      </c>
      <c r="H7" s="701">
        <v>3</v>
      </c>
      <c r="I7" s="477"/>
      <c r="J7" s="698"/>
      <c r="K7" s="702"/>
      <c r="L7" s="477">
        <v>15</v>
      </c>
      <c r="M7" s="698">
        <v>25</v>
      </c>
      <c r="N7" s="702">
        <v>3</v>
      </c>
      <c r="O7" s="73"/>
      <c r="P7" s="74"/>
      <c r="Q7" s="515"/>
      <c r="R7" s="73"/>
      <c r="S7" s="74"/>
      <c r="T7" s="515"/>
      <c r="U7" s="173"/>
    </row>
    <row r="8" spans="1:22">
      <c r="A8" s="115">
        <v>2</v>
      </c>
      <c r="B8" s="262" t="s">
        <v>19</v>
      </c>
      <c r="C8" s="263">
        <v>15</v>
      </c>
      <c r="D8" s="263">
        <v>10</v>
      </c>
      <c r="E8" s="265">
        <v>25</v>
      </c>
      <c r="F8" s="265">
        <v>25</v>
      </c>
      <c r="G8" s="37">
        <v>50</v>
      </c>
      <c r="H8" s="338">
        <v>2</v>
      </c>
      <c r="I8" s="323">
        <v>15</v>
      </c>
      <c r="J8" s="263">
        <v>10</v>
      </c>
      <c r="K8" s="330">
        <v>2</v>
      </c>
      <c r="L8" s="324"/>
      <c r="M8" s="267"/>
      <c r="N8" s="336"/>
      <c r="O8" s="79"/>
      <c r="P8" s="80"/>
      <c r="Q8" s="334"/>
      <c r="R8" s="79"/>
      <c r="S8" s="80"/>
      <c r="T8" s="334"/>
      <c r="U8" s="173"/>
    </row>
    <row r="9" spans="1:22" ht="12" thickBot="1">
      <c r="A9" s="116">
        <v>3</v>
      </c>
      <c r="B9" s="262" t="s">
        <v>123</v>
      </c>
      <c r="C9" s="263">
        <v>10</v>
      </c>
      <c r="D9" s="264">
        <v>15</v>
      </c>
      <c r="E9" s="265">
        <v>25</v>
      </c>
      <c r="F9" s="265">
        <v>25</v>
      </c>
      <c r="G9" s="37">
        <v>50</v>
      </c>
      <c r="H9" s="338">
        <v>2</v>
      </c>
      <c r="I9" s="323">
        <v>10</v>
      </c>
      <c r="J9" s="263">
        <v>15</v>
      </c>
      <c r="K9" s="329">
        <v>2</v>
      </c>
      <c r="L9" s="324"/>
      <c r="M9" s="267"/>
      <c r="N9" s="335"/>
      <c r="O9" s="79"/>
      <c r="P9" s="80"/>
      <c r="Q9" s="334"/>
      <c r="R9" s="79"/>
      <c r="S9" s="80"/>
      <c r="T9" s="334"/>
      <c r="U9" s="173"/>
    </row>
    <row r="10" spans="1:22" ht="12" thickBot="1">
      <c r="A10" s="255">
        <v>4</v>
      </c>
      <c r="B10" s="259" t="s">
        <v>124</v>
      </c>
      <c r="C10" s="263">
        <v>30</v>
      </c>
      <c r="D10" s="263">
        <v>20</v>
      </c>
      <c r="E10" s="678">
        <v>50</v>
      </c>
      <c r="F10" s="678">
        <v>50</v>
      </c>
      <c r="G10" s="672">
        <v>100</v>
      </c>
      <c r="H10" s="679">
        <v>4</v>
      </c>
      <c r="I10" s="323">
        <v>30</v>
      </c>
      <c r="J10" s="263">
        <v>20</v>
      </c>
      <c r="K10" s="329">
        <v>4</v>
      </c>
      <c r="L10" s="324"/>
      <c r="M10" s="267"/>
      <c r="N10" s="335"/>
      <c r="O10" s="85"/>
      <c r="P10" s="86"/>
      <c r="Q10" s="339"/>
      <c r="R10" s="85"/>
      <c r="S10" s="86"/>
      <c r="T10" s="339"/>
      <c r="U10" s="174"/>
      <c r="V10" s="65"/>
    </row>
    <row r="11" spans="1:22">
      <c r="A11" s="255">
        <v>5</v>
      </c>
      <c r="B11" s="262" t="s">
        <v>20</v>
      </c>
      <c r="C11" s="263">
        <v>10</v>
      </c>
      <c r="D11" s="263">
        <v>15</v>
      </c>
      <c r="E11" s="265">
        <v>25</v>
      </c>
      <c r="F11" s="265">
        <v>25</v>
      </c>
      <c r="G11" s="37">
        <v>50</v>
      </c>
      <c r="H11" s="338">
        <v>2</v>
      </c>
      <c r="I11" s="323">
        <v>10</v>
      </c>
      <c r="J11" s="263">
        <v>15</v>
      </c>
      <c r="K11" s="329">
        <v>2</v>
      </c>
      <c r="L11" s="324"/>
      <c r="M11" s="267"/>
      <c r="N11" s="335"/>
      <c r="O11" s="79"/>
      <c r="P11" s="80"/>
      <c r="Q11" s="334"/>
      <c r="R11" s="79"/>
      <c r="S11" s="80"/>
      <c r="T11" s="334"/>
      <c r="U11" s="173"/>
      <c r="V11" s="65"/>
    </row>
    <row r="12" spans="1:22">
      <c r="A12" s="115">
        <v>6</v>
      </c>
      <c r="B12" s="260" t="s">
        <v>21</v>
      </c>
      <c r="C12" s="263">
        <v>20</v>
      </c>
      <c r="D12" s="264">
        <v>30</v>
      </c>
      <c r="E12" s="265">
        <v>50</v>
      </c>
      <c r="F12" s="265">
        <v>50</v>
      </c>
      <c r="G12" s="37">
        <v>100</v>
      </c>
      <c r="H12" s="338">
        <v>4</v>
      </c>
      <c r="I12" s="324">
        <v>20</v>
      </c>
      <c r="J12" s="268">
        <v>30</v>
      </c>
      <c r="K12" s="329">
        <v>4</v>
      </c>
      <c r="L12" s="177"/>
      <c r="M12" s="117"/>
      <c r="N12" s="337"/>
      <c r="O12" s="79"/>
      <c r="P12" s="80"/>
      <c r="Q12" s="334"/>
      <c r="R12" s="79"/>
      <c r="S12" s="80"/>
      <c r="T12" s="334"/>
      <c r="U12" s="173"/>
      <c r="V12" s="65"/>
    </row>
    <row r="13" spans="1:22" ht="12" thickBot="1">
      <c r="A13" s="116">
        <v>7</v>
      </c>
      <c r="B13" s="259" t="s">
        <v>17</v>
      </c>
      <c r="C13" s="263">
        <v>25</v>
      </c>
      <c r="D13" s="264"/>
      <c r="E13" s="680">
        <v>25</v>
      </c>
      <c r="F13" s="680">
        <v>25</v>
      </c>
      <c r="G13" s="675">
        <v>50</v>
      </c>
      <c r="H13" s="679">
        <v>2</v>
      </c>
      <c r="I13" s="323">
        <v>25</v>
      </c>
      <c r="J13" s="263"/>
      <c r="K13" s="329">
        <v>2</v>
      </c>
      <c r="L13" s="324"/>
      <c r="M13" s="267"/>
      <c r="N13" s="335"/>
      <c r="O13" s="85"/>
      <c r="P13" s="86"/>
      <c r="Q13" s="340"/>
      <c r="R13" s="85"/>
      <c r="S13" s="86"/>
      <c r="T13" s="340"/>
      <c r="U13" s="174"/>
      <c r="V13" s="65"/>
    </row>
    <row r="14" spans="1:22" ht="12" thickBot="1">
      <c r="A14" s="255">
        <v>8</v>
      </c>
      <c r="B14" s="260" t="s">
        <v>122</v>
      </c>
      <c r="C14" s="263">
        <v>30</v>
      </c>
      <c r="D14" s="263">
        <v>20</v>
      </c>
      <c r="E14" s="265">
        <v>50</v>
      </c>
      <c r="F14" s="265">
        <v>50</v>
      </c>
      <c r="G14" s="37">
        <v>100</v>
      </c>
      <c r="H14" s="338">
        <v>4</v>
      </c>
      <c r="I14" s="323">
        <v>30</v>
      </c>
      <c r="J14" s="263">
        <v>20</v>
      </c>
      <c r="K14" s="329">
        <v>4</v>
      </c>
      <c r="L14" s="323"/>
      <c r="M14" s="263"/>
      <c r="N14" s="329"/>
      <c r="O14" s="79"/>
      <c r="P14" s="80"/>
      <c r="Q14" s="334"/>
      <c r="R14" s="79"/>
      <c r="S14" s="80"/>
      <c r="T14" s="334"/>
      <c r="U14" s="173"/>
      <c r="V14" s="65"/>
    </row>
    <row r="15" spans="1:22" ht="12" thickBot="1">
      <c r="A15" s="255">
        <v>9</v>
      </c>
      <c r="B15" s="260" t="s">
        <v>22</v>
      </c>
      <c r="C15" s="263">
        <v>15</v>
      </c>
      <c r="D15" s="264">
        <v>10</v>
      </c>
      <c r="E15" s="265">
        <v>25</v>
      </c>
      <c r="F15" s="265">
        <v>25</v>
      </c>
      <c r="G15" s="37">
        <v>50</v>
      </c>
      <c r="H15" s="338">
        <v>2</v>
      </c>
      <c r="I15" s="324">
        <v>15</v>
      </c>
      <c r="J15" s="268">
        <v>10</v>
      </c>
      <c r="K15" s="329">
        <v>2</v>
      </c>
      <c r="L15" s="177"/>
      <c r="M15" s="117"/>
      <c r="N15" s="337"/>
      <c r="O15" s="297"/>
      <c r="P15" s="41"/>
      <c r="Q15" s="334"/>
      <c r="R15" s="297"/>
      <c r="S15" s="41"/>
      <c r="T15" s="334"/>
      <c r="U15" s="173"/>
      <c r="V15" s="65"/>
    </row>
    <row r="16" spans="1:22" ht="12" thickBot="1">
      <c r="A16" s="255">
        <v>10</v>
      </c>
      <c r="B16" s="261" t="s">
        <v>126</v>
      </c>
      <c r="C16" s="20">
        <v>10</v>
      </c>
      <c r="D16" s="20">
        <v>15</v>
      </c>
      <c r="E16" s="265">
        <v>25</v>
      </c>
      <c r="F16" s="265">
        <v>25</v>
      </c>
      <c r="G16" s="37">
        <v>50</v>
      </c>
      <c r="H16" s="338">
        <v>2</v>
      </c>
      <c r="I16" s="325"/>
      <c r="J16" s="20"/>
      <c r="K16" s="104"/>
      <c r="L16" s="325">
        <v>10</v>
      </c>
      <c r="M16" s="20">
        <v>15</v>
      </c>
      <c r="N16" s="338">
        <v>2</v>
      </c>
      <c r="O16" s="297"/>
      <c r="P16" s="41"/>
      <c r="Q16" s="334"/>
      <c r="R16" s="297"/>
      <c r="S16" s="41"/>
      <c r="T16" s="334"/>
      <c r="U16" s="173"/>
      <c r="V16" s="65"/>
    </row>
    <row r="17" spans="1:61" ht="12" thickBot="1">
      <c r="A17" s="251">
        <v>11</v>
      </c>
      <c r="B17" s="261" t="s">
        <v>150</v>
      </c>
      <c r="C17" s="20">
        <v>10</v>
      </c>
      <c r="D17" s="20">
        <v>15</v>
      </c>
      <c r="E17" s="265">
        <v>25</v>
      </c>
      <c r="F17" s="265">
        <v>25</v>
      </c>
      <c r="G17" s="37">
        <v>50</v>
      </c>
      <c r="H17" s="338">
        <v>2</v>
      </c>
      <c r="I17" s="325">
        <v>10</v>
      </c>
      <c r="J17" s="20">
        <v>15</v>
      </c>
      <c r="K17" s="104">
        <v>2</v>
      </c>
      <c r="L17" s="325"/>
      <c r="M17" s="20"/>
      <c r="N17" s="338"/>
      <c r="O17" s="297"/>
      <c r="P17" s="41"/>
      <c r="Q17" s="334"/>
      <c r="R17" s="297"/>
      <c r="S17" s="41"/>
      <c r="T17" s="334"/>
      <c r="U17" s="173"/>
      <c r="V17" s="65"/>
    </row>
    <row r="18" spans="1:61" ht="12" thickBot="1">
      <c r="A18" s="251">
        <v>12</v>
      </c>
      <c r="B18" s="261" t="s">
        <v>120</v>
      </c>
      <c r="C18" s="341">
        <v>10</v>
      </c>
      <c r="D18" s="341">
        <v>15</v>
      </c>
      <c r="E18" s="342">
        <v>25</v>
      </c>
      <c r="F18" s="342">
        <v>25</v>
      </c>
      <c r="G18" s="310">
        <v>50</v>
      </c>
      <c r="H18" s="343">
        <v>2</v>
      </c>
      <c r="I18" s="325"/>
      <c r="J18" s="20"/>
      <c r="K18" s="104"/>
      <c r="L18" s="325"/>
      <c r="M18" s="20"/>
      <c r="N18" s="337"/>
      <c r="O18" s="297">
        <v>10</v>
      </c>
      <c r="P18" s="41">
        <v>15</v>
      </c>
      <c r="Q18" s="338">
        <v>2</v>
      </c>
      <c r="R18" s="297"/>
      <c r="S18" s="41"/>
      <c r="T18" s="334"/>
      <c r="U18" s="173"/>
      <c r="V18" s="65" t="s">
        <v>155</v>
      </c>
    </row>
    <row r="19" spans="1:61" ht="12" thickBot="1">
      <c r="A19" s="91" t="s">
        <v>23</v>
      </c>
      <c r="B19" s="269" t="s">
        <v>117</v>
      </c>
      <c r="C19" s="257"/>
      <c r="D19" s="257"/>
      <c r="E19" s="257"/>
      <c r="F19" s="257"/>
      <c r="G19" s="257"/>
      <c r="H19" s="332"/>
      <c r="I19" s="257"/>
      <c r="J19" s="257"/>
      <c r="K19" s="332"/>
      <c r="L19" s="294"/>
      <c r="M19" s="257"/>
      <c r="N19" s="332"/>
      <c r="O19" s="257"/>
      <c r="P19" s="257"/>
      <c r="Q19" s="332"/>
      <c r="R19" s="257"/>
      <c r="S19" s="257"/>
      <c r="T19" s="527"/>
      <c r="U19" s="175"/>
      <c r="V19" s="65"/>
    </row>
    <row r="20" spans="1:61">
      <c r="A20" s="243">
        <v>13</v>
      </c>
      <c r="B20" s="283" t="s">
        <v>24</v>
      </c>
      <c r="C20" s="22">
        <v>25</v>
      </c>
      <c r="D20" s="270">
        <v>0</v>
      </c>
      <c r="E20" s="270">
        <v>25</v>
      </c>
      <c r="F20" s="270">
        <v>25</v>
      </c>
      <c r="G20" s="270">
        <v>50</v>
      </c>
      <c r="H20" s="274">
        <v>2</v>
      </c>
      <c r="I20" s="326">
        <v>25</v>
      </c>
      <c r="J20" s="22"/>
      <c r="K20" s="274">
        <v>2</v>
      </c>
      <c r="L20" s="326"/>
      <c r="M20" s="22"/>
      <c r="N20" s="275"/>
      <c r="O20" s="326"/>
      <c r="P20" s="22"/>
      <c r="Q20" s="275"/>
      <c r="R20" s="326"/>
      <c r="S20" s="22"/>
      <c r="T20" s="275"/>
      <c r="U20" s="176"/>
      <c r="V20" s="65"/>
    </row>
    <row r="21" spans="1:61">
      <c r="A21" s="243">
        <v>14</v>
      </c>
      <c r="B21" s="284" t="s">
        <v>118</v>
      </c>
      <c r="C21" s="22">
        <v>10</v>
      </c>
      <c r="D21" s="270">
        <v>20</v>
      </c>
      <c r="E21" s="270">
        <v>30</v>
      </c>
      <c r="F21" s="270">
        <v>20</v>
      </c>
      <c r="G21" s="270">
        <v>50</v>
      </c>
      <c r="H21" s="274">
        <v>2</v>
      </c>
      <c r="I21" s="326">
        <v>10</v>
      </c>
      <c r="J21" s="22">
        <v>20</v>
      </c>
      <c r="K21" s="533">
        <v>2</v>
      </c>
      <c r="L21" s="177"/>
      <c r="M21" s="117"/>
      <c r="N21" s="274"/>
      <c r="O21" s="326"/>
      <c r="P21" s="22"/>
      <c r="Q21" s="275"/>
      <c r="R21" s="326"/>
      <c r="S21" s="22"/>
      <c r="T21" s="275"/>
      <c r="U21" s="176"/>
      <c r="V21" s="65"/>
    </row>
    <row r="22" spans="1:61" ht="22.5">
      <c r="A22" s="244">
        <v>15</v>
      </c>
      <c r="B22" s="283" t="s">
        <v>119</v>
      </c>
      <c r="C22" s="22">
        <v>0</v>
      </c>
      <c r="D22" s="270">
        <v>15</v>
      </c>
      <c r="E22" s="270">
        <v>15</v>
      </c>
      <c r="F22" s="270">
        <v>235</v>
      </c>
      <c r="G22" s="270">
        <v>250</v>
      </c>
      <c r="H22" s="274">
        <v>10</v>
      </c>
      <c r="I22" s="326"/>
      <c r="J22" s="22"/>
      <c r="K22" s="275"/>
      <c r="L22" s="326"/>
      <c r="M22" s="22">
        <v>15</v>
      </c>
      <c r="N22" s="275">
        <v>2</v>
      </c>
      <c r="O22" s="326"/>
      <c r="P22" s="270" t="s">
        <v>147</v>
      </c>
      <c r="Q22" s="274">
        <v>4</v>
      </c>
      <c r="R22" s="326"/>
      <c r="S22" s="270" t="s">
        <v>158</v>
      </c>
      <c r="T22" s="274">
        <v>4</v>
      </c>
      <c r="U22" s="176"/>
      <c r="V22" s="65"/>
    </row>
    <row r="23" spans="1:61" ht="12" thickBot="1">
      <c r="A23" s="245">
        <v>16</v>
      </c>
      <c r="B23" s="285" t="s">
        <v>127</v>
      </c>
      <c r="C23" s="22">
        <v>0</v>
      </c>
      <c r="D23" s="270">
        <v>0</v>
      </c>
      <c r="E23" s="270">
        <v>0</v>
      </c>
      <c r="F23" s="270">
        <v>150</v>
      </c>
      <c r="G23" s="270">
        <v>150</v>
      </c>
      <c r="H23" s="274">
        <v>6</v>
      </c>
      <c r="I23" s="326"/>
      <c r="J23" s="22"/>
      <c r="K23" s="275"/>
      <c r="L23" s="326"/>
      <c r="M23" s="22"/>
      <c r="N23" s="275"/>
      <c r="O23" s="326"/>
      <c r="P23" s="22"/>
      <c r="Q23" s="275"/>
      <c r="R23" s="326"/>
      <c r="S23" s="22" t="s">
        <v>148</v>
      </c>
      <c r="T23" s="274">
        <v>6</v>
      </c>
      <c r="U23" s="176"/>
      <c r="V23" s="65"/>
    </row>
    <row r="24" spans="1:61">
      <c r="A24" s="93" t="s">
        <v>25</v>
      </c>
      <c r="B24" s="94" t="s">
        <v>26</v>
      </c>
      <c r="C24" s="282"/>
      <c r="D24" s="282"/>
      <c r="E24" s="282"/>
      <c r="F24" s="282"/>
      <c r="G24" s="282"/>
      <c r="H24" s="333"/>
      <c r="I24" s="327"/>
      <c r="J24" s="282"/>
      <c r="K24" s="333"/>
      <c r="L24" s="328"/>
      <c r="M24" s="282"/>
      <c r="N24" s="333"/>
      <c r="O24" s="327"/>
      <c r="P24" s="282"/>
      <c r="Q24" s="333"/>
      <c r="R24" s="327"/>
      <c r="S24" s="282"/>
      <c r="T24" s="484"/>
      <c r="U24" s="175"/>
      <c r="V24" s="65"/>
    </row>
    <row r="25" spans="1:61" s="67" customFormat="1" ht="12" thickBot="1">
      <c r="A25" s="7">
        <v>17</v>
      </c>
      <c r="B25" s="261" t="s">
        <v>149</v>
      </c>
      <c r="C25" s="341">
        <v>30</v>
      </c>
      <c r="D25" s="342">
        <v>30</v>
      </c>
      <c r="E25" s="342">
        <v>60</v>
      </c>
      <c r="F25" s="342">
        <v>40</v>
      </c>
      <c r="G25" s="310">
        <v>100</v>
      </c>
      <c r="H25" s="343">
        <v>4</v>
      </c>
      <c r="I25" s="344"/>
      <c r="J25" s="345">
        <v>30</v>
      </c>
      <c r="K25" s="343">
        <v>2</v>
      </c>
      <c r="L25" s="347">
        <v>30</v>
      </c>
      <c r="M25" s="345"/>
      <c r="N25" s="346">
        <v>2</v>
      </c>
      <c r="O25" s="344"/>
      <c r="P25" s="341"/>
      <c r="Q25" s="343"/>
      <c r="R25" s="348"/>
      <c r="S25" s="349"/>
      <c r="T25" s="350"/>
      <c r="U25" s="173"/>
      <c r="V25" s="65"/>
    </row>
    <row r="26" spans="1:61" ht="14.45" customHeight="1" thickBot="1">
      <c r="A26" s="8"/>
      <c r="B26" s="9" t="s">
        <v>28</v>
      </c>
      <c r="C26" s="351">
        <f t="shared" ref="C26:N26" si="0">SUM(C7:C25)</f>
        <v>265</v>
      </c>
      <c r="D26" s="351">
        <f t="shared" si="0"/>
        <v>255</v>
      </c>
      <c r="E26" s="351">
        <f t="shared" si="0"/>
        <v>520</v>
      </c>
      <c r="F26" s="351">
        <f t="shared" si="0"/>
        <v>855</v>
      </c>
      <c r="G26" s="351">
        <f t="shared" si="0"/>
        <v>1375</v>
      </c>
      <c r="H26" s="351">
        <f t="shared" si="0"/>
        <v>55</v>
      </c>
      <c r="I26" s="351">
        <f t="shared" si="0"/>
        <v>200</v>
      </c>
      <c r="J26" s="351">
        <f t="shared" si="0"/>
        <v>185</v>
      </c>
      <c r="K26" s="351">
        <f t="shared" si="0"/>
        <v>30</v>
      </c>
      <c r="L26" s="351">
        <f t="shared" si="0"/>
        <v>55</v>
      </c>
      <c r="M26" s="351">
        <f t="shared" si="0"/>
        <v>55</v>
      </c>
      <c r="N26" s="351">
        <f t="shared" si="0"/>
        <v>9</v>
      </c>
      <c r="O26" s="351"/>
      <c r="P26" s="351"/>
      <c r="Q26" s="351">
        <f>SUM(Q7:Q25)</f>
        <v>6</v>
      </c>
      <c r="R26" s="351"/>
      <c r="S26" s="351"/>
      <c r="T26" s="351">
        <f>SUM(T7:T25)</f>
        <v>10</v>
      </c>
      <c r="U26" s="64"/>
      <c r="V26" s="65"/>
    </row>
    <row r="27" spans="1:61" s="61" customFormat="1" ht="2.4500000000000002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</row>
    <row r="28" spans="1:61" ht="12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5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</row>
    <row r="30" spans="1:61" s="62" customFormat="1" ht="12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</row>
    <row r="31" spans="1:61" s="61" customFormat="1" ht="11.45" customHeight="1" thickBot="1">
      <c r="A31" s="762" t="s">
        <v>30</v>
      </c>
      <c r="B31" s="763"/>
      <c r="C31" s="765" t="s">
        <v>5</v>
      </c>
      <c r="D31" s="765" t="s">
        <v>6</v>
      </c>
      <c r="E31" s="765" t="s">
        <v>7</v>
      </c>
      <c r="F31" s="765" t="s">
        <v>8</v>
      </c>
      <c r="G31" s="767" t="s">
        <v>3</v>
      </c>
      <c r="H31" s="778" t="s">
        <v>4</v>
      </c>
      <c r="I31" s="780" t="s">
        <v>31</v>
      </c>
      <c r="J31" s="781"/>
      <c r="K31" s="782"/>
      <c r="L31" s="780" t="s">
        <v>32</v>
      </c>
      <c r="M31" s="781"/>
      <c r="N31" s="782"/>
      <c r="O31" s="780" t="s">
        <v>33</v>
      </c>
      <c r="P31" s="781"/>
      <c r="Q31" s="782"/>
      <c r="R31" s="780" t="s">
        <v>34</v>
      </c>
      <c r="S31" s="781"/>
      <c r="T31" s="781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45" customHeight="1" thickBot="1">
      <c r="A32" s="764"/>
      <c r="B32" s="764"/>
      <c r="C32" s="766"/>
      <c r="D32" s="766"/>
      <c r="E32" s="766"/>
      <c r="F32" s="766"/>
      <c r="G32" s="768"/>
      <c r="H32" s="779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287" t="s">
        <v>4</v>
      </c>
      <c r="O32" s="19" t="s">
        <v>5</v>
      </c>
      <c r="P32" s="19" t="s">
        <v>14</v>
      </c>
      <c r="Q32" s="287" t="s">
        <v>4</v>
      </c>
      <c r="R32" s="19" t="s">
        <v>13</v>
      </c>
      <c r="S32" s="19" t="s">
        <v>14</v>
      </c>
      <c r="T32" s="225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>
      <c r="A33" s="152">
        <v>18</v>
      </c>
      <c r="B33" s="147" t="s">
        <v>128</v>
      </c>
      <c r="C33" s="299">
        <v>30</v>
      </c>
      <c r="D33" s="300">
        <v>60</v>
      </c>
      <c r="E33" s="300">
        <v>90</v>
      </c>
      <c r="F33" s="300">
        <v>85</v>
      </c>
      <c r="G33" s="300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305">
        <v>20</v>
      </c>
      <c r="T33" s="542">
        <v>3</v>
      </c>
      <c r="U33" s="171"/>
    </row>
    <row r="34" spans="1:61" s="138" customFormat="1">
      <c r="A34" s="142">
        <v>19</v>
      </c>
      <c r="B34" s="183" t="s">
        <v>129</v>
      </c>
      <c r="C34" s="180">
        <v>150</v>
      </c>
      <c r="D34" s="78">
        <v>150</v>
      </c>
      <c r="E34" s="78">
        <v>300</v>
      </c>
      <c r="F34" s="318">
        <v>225</v>
      </c>
      <c r="G34" s="37">
        <v>525</v>
      </c>
      <c r="H34" s="189">
        <v>21</v>
      </c>
      <c r="I34" s="27"/>
      <c r="J34" s="28"/>
      <c r="K34" s="225"/>
      <c r="L34" s="27">
        <v>50</v>
      </c>
      <c r="M34" s="28">
        <v>40</v>
      </c>
      <c r="N34" s="188">
        <v>5</v>
      </c>
      <c r="O34" s="27">
        <v>75</v>
      </c>
      <c r="P34" s="28">
        <v>65</v>
      </c>
      <c r="Q34" s="188">
        <v>8</v>
      </c>
      <c r="R34" s="27">
        <v>25</v>
      </c>
      <c r="S34" s="28">
        <v>45</v>
      </c>
      <c r="T34" s="186">
        <v>8</v>
      </c>
      <c r="U34" s="141"/>
    </row>
    <row r="35" spans="1:61" s="139" customFormat="1">
      <c r="A35" s="142">
        <v>20</v>
      </c>
      <c r="B35" s="459" t="s">
        <v>130</v>
      </c>
      <c r="C35" s="306">
        <v>20</v>
      </c>
      <c r="D35" s="306">
        <v>20</v>
      </c>
      <c r="E35" s="83">
        <v>40</v>
      </c>
      <c r="F35" s="317">
        <v>35</v>
      </c>
      <c r="G35" s="37">
        <v>75</v>
      </c>
      <c r="H35" s="321">
        <v>3</v>
      </c>
      <c r="I35" s="27"/>
      <c r="J35" s="28"/>
      <c r="K35" s="225"/>
      <c r="L35" s="241">
        <v>20</v>
      </c>
      <c r="M35" s="220">
        <v>20</v>
      </c>
      <c r="N35" s="308">
        <v>3</v>
      </c>
      <c r="O35" s="241"/>
      <c r="P35" s="220"/>
      <c r="Q35" s="308"/>
      <c r="R35" s="241"/>
      <c r="S35" s="220"/>
      <c r="T35" s="225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>
      <c r="A36" s="142">
        <v>21</v>
      </c>
      <c r="B36" s="183" t="s">
        <v>131</v>
      </c>
      <c r="C36" s="180">
        <v>20</v>
      </c>
      <c r="D36" s="78">
        <v>20</v>
      </c>
      <c r="E36" s="78">
        <v>40</v>
      </c>
      <c r="F36" s="318">
        <v>35</v>
      </c>
      <c r="G36" s="37">
        <v>75</v>
      </c>
      <c r="H36" s="189">
        <v>3</v>
      </c>
      <c r="I36" s="223"/>
      <c r="J36" s="198"/>
      <c r="K36" s="224"/>
      <c r="L36" s="223">
        <v>20</v>
      </c>
      <c r="M36" s="310">
        <v>20</v>
      </c>
      <c r="N36" s="197">
        <v>3</v>
      </c>
      <c r="O36" s="124"/>
      <c r="P36" s="190"/>
      <c r="Q36" s="311"/>
      <c r="R36" s="27"/>
      <c r="S36" s="28"/>
      <c r="T36" s="225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>
      <c r="A37" s="142">
        <v>22</v>
      </c>
      <c r="B37" s="183" t="s">
        <v>35</v>
      </c>
      <c r="C37" s="180">
        <v>10</v>
      </c>
      <c r="D37" s="180">
        <v>15</v>
      </c>
      <c r="E37" s="222">
        <v>25</v>
      </c>
      <c r="F37" s="319">
        <v>25</v>
      </c>
      <c r="G37" s="37">
        <v>50</v>
      </c>
      <c r="H37" s="199">
        <v>2</v>
      </c>
      <c r="I37" s="27"/>
      <c r="J37" s="28"/>
      <c r="K37" s="225"/>
      <c r="L37" s="124"/>
      <c r="M37" s="190"/>
      <c r="N37" s="311"/>
      <c r="O37" s="27"/>
      <c r="P37" s="28"/>
      <c r="Q37" s="188"/>
      <c r="R37" s="27">
        <v>10</v>
      </c>
      <c r="S37" s="28">
        <v>15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>
      <c r="A38" s="142">
        <v>23</v>
      </c>
      <c r="B38" s="183" t="s">
        <v>36</v>
      </c>
      <c r="C38" s="180">
        <v>10</v>
      </c>
      <c r="D38" s="180">
        <v>15</v>
      </c>
      <c r="E38" s="78">
        <v>25</v>
      </c>
      <c r="F38" s="318">
        <v>25</v>
      </c>
      <c r="G38" s="37">
        <v>50</v>
      </c>
      <c r="H38" s="189">
        <v>2</v>
      </c>
      <c r="I38" s="27"/>
      <c r="J38" s="28"/>
      <c r="K38" s="225"/>
      <c r="L38" s="27">
        <v>10</v>
      </c>
      <c r="M38" s="28">
        <v>15</v>
      </c>
      <c r="N38" s="188">
        <v>2</v>
      </c>
      <c r="O38" s="27"/>
      <c r="P38" s="28"/>
      <c r="Q38" s="188"/>
      <c r="R38" s="27"/>
      <c r="S38" s="28"/>
      <c r="T38" s="225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>
      <c r="A39" s="142">
        <v>24</v>
      </c>
      <c r="B39" s="183" t="s">
        <v>160</v>
      </c>
      <c r="C39" s="180">
        <v>15</v>
      </c>
      <c r="D39" s="180">
        <v>25</v>
      </c>
      <c r="E39" s="78">
        <v>40</v>
      </c>
      <c r="F39" s="318">
        <v>35</v>
      </c>
      <c r="G39" s="37">
        <v>75</v>
      </c>
      <c r="H39" s="189">
        <v>3</v>
      </c>
      <c r="I39" s="27"/>
      <c r="J39" s="28"/>
      <c r="K39" s="225"/>
      <c r="L39" s="27">
        <v>15</v>
      </c>
      <c r="M39" s="28">
        <v>25</v>
      </c>
      <c r="N39" s="188">
        <v>3</v>
      </c>
      <c r="O39" s="27"/>
      <c r="P39" s="28"/>
      <c r="Q39" s="188"/>
      <c r="R39" s="124"/>
      <c r="S39" s="190"/>
      <c r="T39" s="225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>
      <c r="A40" s="142">
        <v>25</v>
      </c>
      <c r="B40" s="183" t="s">
        <v>93</v>
      </c>
      <c r="C40" s="180">
        <v>30</v>
      </c>
      <c r="D40" s="180">
        <v>20</v>
      </c>
      <c r="E40" s="222">
        <v>50</v>
      </c>
      <c r="F40" s="319">
        <v>50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30</v>
      </c>
      <c r="P40" s="28">
        <v>20</v>
      </c>
      <c r="Q40" s="188">
        <v>4</v>
      </c>
      <c r="R40" s="27"/>
      <c r="S40" s="28"/>
      <c r="T40" s="225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>
      <c r="A41" s="142">
        <v>26</v>
      </c>
      <c r="B41" s="183" t="s">
        <v>37</v>
      </c>
      <c r="C41" s="180">
        <v>10</v>
      </c>
      <c r="D41" s="180">
        <v>15</v>
      </c>
      <c r="E41" s="78">
        <v>25</v>
      </c>
      <c r="F41" s="318">
        <v>25</v>
      </c>
      <c r="G41" s="37">
        <v>50</v>
      </c>
      <c r="H41" s="189">
        <v>2</v>
      </c>
      <c r="I41" s="27"/>
      <c r="J41" s="28"/>
      <c r="K41" s="225"/>
      <c r="L41" s="27">
        <v>10</v>
      </c>
      <c r="M41" s="28">
        <v>15</v>
      </c>
      <c r="N41" s="188">
        <v>2</v>
      </c>
      <c r="O41" s="27"/>
      <c r="P41" s="28"/>
      <c r="Q41" s="188"/>
      <c r="R41" s="185"/>
      <c r="S41" s="187"/>
      <c r="T41" s="225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>
      <c r="A42" s="142">
        <v>27</v>
      </c>
      <c r="B42" s="192" t="s">
        <v>38</v>
      </c>
      <c r="C42" s="180">
        <v>15</v>
      </c>
      <c r="D42" s="180"/>
      <c r="E42" s="222">
        <v>15</v>
      </c>
      <c r="F42" s="319">
        <v>10</v>
      </c>
      <c r="G42" s="37">
        <v>25</v>
      </c>
      <c r="H42" s="199">
        <v>1</v>
      </c>
      <c r="I42" s="27"/>
      <c r="J42" s="28"/>
      <c r="K42" s="225"/>
      <c r="L42" s="27"/>
      <c r="M42" s="28"/>
      <c r="N42" s="188"/>
      <c r="O42" s="223">
        <v>15</v>
      </c>
      <c r="P42" s="198"/>
      <c r="Q42" s="186">
        <v>1</v>
      </c>
      <c r="R42" s="223"/>
      <c r="S42" s="198"/>
      <c r="T42" s="225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35" customHeight="1">
      <c r="A43" s="140">
        <v>28</v>
      </c>
      <c r="B43" s="204" t="s">
        <v>94</v>
      </c>
      <c r="C43" s="180">
        <v>35</v>
      </c>
      <c r="D43" s="180">
        <v>15</v>
      </c>
      <c r="E43" s="37">
        <v>50</v>
      </c>
      <c r="F43" s="320">
        <v>50</v>
      </c>
      <c r="G43" s="37">
        <v>100</v>
      </c>
      <c r="H43" s="173">
        <v>4</v>
      </c>
      <c r="I43" s="27"/>
      <c r="J43" s="28"/>
      <c r="K43" s="225"/>
      <c r="L43" s="124"/>
      <c r="M43" s="190"/>
      <c r="N43" s="311"/>
      <c r="O43" s="223">
        <v>35</v>
      </c>
      <c r="P43" s="198">
        <v>15</v>
      </c>
      <c r="Q43" s="186">
        <v>4</v>
      </c>
      <c r="R43" s="223"/>
      <c r="S43" s="198"/>
      <c r="T43" s="225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>
      <c r="A44" s="140">
        <v>29</v>
      </c>
      <c r="B44" s="204" t="s">
        <v>39</v>
      </c>
      <c r="C44" s="180">
        <v>15</v>
      </c>
      <c r="D44" s="180">
        <v>35</v>
      </c>
      <c r="E44" s="37">
        <v>50</v>
      </c>
      <c r="F44" s="320">
        <v>50</v>
      </c>
      <c r="G44" s="37">
        <v>100</v>
      </c>
      <c r="H44" s="173">
        <v>4</v>
      </c>
      <c r="I44" s="27"/>
      <c r="J44" s="28"/>
      <c r="K44" s="225"/>
      <c r="L44" s="27"/>
      <c r="M44" s="28"/>
      <c r="N44" s="188"/>
      <c r="O44" s="223">
        <v>15</v>
      </c>
      <c r="P44" s="198">
        <v>35</v>
      </c>
      <c r="Q44" s="186">
        <v>4</v>
      </c>
      <c r="R44" s="223"/>
      <c r="S44" s="198"/>
      <c r="T44" s="225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>
      <c r="A45" s="142">
        <v>30</v>
      </c>
      <c r="B45" s="192" t="s">
        <v>91</v>
      </c>
      <c r="C45" s="180"/>
      <c r="D45" s="180">
        <v>15</v>
      </c>
      <c r="E45" s="222">
        <v>15</v>
      </c>
      <c r="F45" s="319">
        <v>10</v>
      </c>
      <c r="G45" s="37">
        <v>25</v>
      </c>
      <c r="H45" s="199">
        <v>1</v>
      </c>
      <c r="I45" s="27"/>
      <c r="J45" s="28"/>
      <c r="K45" s="225"/>
      <c r="L45" s="124"/>
      <c r="M45" s="28">
        <v>15</v>
      </c>
      <c r="N45" s="188">
        <v>1</v>
      </c>
      <c r="O45" s="194"/>
      <c r="P45" s="195"/>
      <c r="Q45" s="197"/>
      <c r="R45" s="223"/>
      <c r="S45" s="198"/>
      <c r="T45" s="225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142">
        <v>31</v>
      </c>
      <c r="B46" s="192" t="s">
        <v>89</v>
      </c>
      <c r="C46" s="217">
        <v>15</v>
      </c>
      <c r="D46" s="217"/>
      <c r="E46" s="222">
        <v>15</v>
      </c>
      <c r="F46" s="319">
        <v>10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27">
        <v>15</v>
      </c>
      <c r="P46" s="28"/>
      <c r="Q46" s="188">
        <v>1</v>
      </c>
      <c r="R46" s="223"/>
      <c r="S46" s="198"/>
      <c r="T46" s="225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 ht="12" thickBot="1">
      <c r="A47" s="142"/>
      <c r="B47" s="155" t="s">
        <v>40</v>
      </c>
      <c r="C47" s="352">
        <f t="shared" ref="C47:H47" si="1">SUM(C33:C46)</f>
        <v>375</v>
      </c>
      <c r="D47" s="352">
        <f t="shared" si="1"/>
        <v>405</v>
      </c>
      <c r="E47" s="352">
        <f t="shared" si="1"/>
        <v>780</v>
      </c>
      <c r="F47" s="353">
        <f t="shared" si="1"/>
        <v>670</v>
      </c>
      <c r="G47" s="354">
        <f t="shared" si="1"/>
        <v>1450</v>
      </c>
      <c r="H47" s="355">
        <f t="shared" si="1"/>
        <v>58</v>
      </c>
      <c r="I47" s="356"/>
      <c r="J47" s="357"/>
      <c r="K47" s="358"/>
      <c r="L47" s="356"/>
      <c r="M47" s="356"/>
      <c r="N47" s="359">
        <f>SUM(N33:N46)</f>
        <v>21</v>
      </c>
      <c r="O47" s="356"/>
      <c r="P47" s="356"/>
      <c r="Q47" s="359">
        <f>SUM(Q33:Q46)</f>
        <v>24</v>
      </c>
      <c r="R47" s="356"/>
      <c r="S47" s="356"/>
      <c r="T47" s="225">
        <f>SUM(T33:T46)</f>
        <v>13</v>
      </c>
      <c r="U47" s="141"/>
    </row>
    <row r="48" spans="1:61" s="63" customFormat="1">
      <c r="A48" s="683"/>
      <c r="B48" s="684" t="s">
        <v>87</v>
      </c>
      <c r="C48" s="577">
        <f t="shared" ref="C48:T48" si="2">C26+C47</f>
        <v>640</v>
      </c>
      <c r="D48" s="577">
        <f t="shared" si="2"/>
        <v>660</v>
      </c>
      <c r="E48" s="577">
        <f t="shared" si="2"/>
        <v>1300</v>
      </c>
      <c r="F48" s="685">
        <f t="shared" si="2"/>
        <v>1525</v>
      </c>
      <c r="G48" s="686">
        <f t="shared" si="2"/>
        <v>2825</v>
      </c>
      <c r="H48" s="687">
        <f t="shared" si="2"/>
        <v>113</v>
      </c>
      <c r="I48" s="577">
        <f t="shared" si="2"/>
        <v>200</v>
      </c>
      <c r="J48" s="577">
        <f t="shared" si="2"/>
        <v>185</v>
      </c>
      <c r="K48" s="577">
        <f t="shared" si="2"/>
        <v>30</v>
      </c>
      <c r="L48" s="578">
        <f t="shared" si="2"/>
        <v>55</v>
      </c>
      <c r="M48" s="577">
        <f t="shared" si="2"/>
        <v>55</v>
      </c>
      <c r="N48" s="577">
        <f t="shared" si="2"/>
        <v>30</v>
      </c>
      <c r="O48" s="577">
        <f t="shared" si="2"/>
        <v>0</v>
      </c>
      <c r="P48" s="577">
        <f t="shared" si="2"/>
        <v>0</v>
      </c>
      <c r="Q48" s="688">
        <f t="shared" si="2"/>
        <v>30</v>
      </c>
      <c r="R48" s="577">
        <f t="shared" si="2"/>
        <v>0</v>
      </c>
      <c r="S48" s="577">
        <f t="shared" si="2"/>
        <v>0</v>
      </c>
      <c r="T48" s="577">
        <f t="shared" si="2"/>
        <v>23</v>
      </c>
      <c r="U48" s="100"/>
    </row>
    <row r="49" spans="1:61" s="62" customFormat="1">
      <c r="A49" s="582">
        <v>32</v>
      </c>
      <c r="B49" s="548" t="s">
        <v>151</v>
      </c>
      <c r="C49" s="549"/>
      <c r="D49" s="550"/>
      <c r="E49" s="551">
        <v>90</v>
      </c>
      <c r="F49" s="552">
        <v>85</v>
      </c>
      <c r="G49" s="552">
        <v>175</v>
      </c>
      <c r="H49" s="557">
        <v>7</v>
      </c>
      <c r="I49" s="553"/>
      <c r="J49" s="553"/>
      <c r="K49" s="554"/>
      <c r="L49" s="553"/>
      <c r="M49" s="553"/>
      <c r="N49" s="555"/>
      <c r="O49" s="553"/>
      <c r="P49" s="553"/>
      <c r="Q49" s="555"/>
      <c r="R49" s="553"/>
      <c r="S49" s="553"/>
      <c r="T49" s="557">
        <v>7</v>
      </c>
      <c r="U49" s="100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</row>
    <row r="50" spans="1:61" s="62" customFormat="1">
      <c r="A50" s="571"/>
      <c r="B50" s="572"/>
      <c r="C50" s="570"/>
      <c r="D50" s="570"/>
      <c r="E50" s="570"/>
      <c r="F50" s="570"/>
      <c r="G50" s="570"/>
      <c r="H50" s="570">
        <f>SUM(H48:H49)</f>
        <v>120</v>
      </c>
      <c r="I50" s="570"/>
      <c r="J50" s="570"/>
      <c r="K50" s="570"/>
      <c r="L50" s="579"/>
      <c r="M50" s="570"/>
      <c r="N50" s="570"/>
      <c r="O50" s="570"/>
      <c r="P50" s="570"/>
      <c r="Q50" s="639"/>
      <c r="R50" s="570"/>
      <c r="S50" s="570"/>
      <c r="T50" s="570">
        <f>SUM(T48:T49)</f>
        <v>30</v>
      </c>
      <c r="U50" s="100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</row>
    <row r="51" spans="1:61" s="66" customFormat="1">
      <c r="A51" s="54"/>
      <c r="B51" s="55"/>
      <c r="C51" s="253">
        <f>C48*100/E48</f>
        <v>49.230769230769234</v>
      </c>
      <c r="D51" s="254">
        <f>100-C51</f>
        <v>50.769230769230766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</row>
    <row r="52" spans="1:61" s="66" customFormat="1">
      <c r="BC52" s="64"/>
      <c r="BD52" s="65"/>
      <c r="BE52" s="65"/>
      <c r="BF52" s="65"/>
      <c r="BG52" s="65"/>
      <c r="BH52" s="65"/>
      <c r="BI52" s="65"/>
    </row>
    <row r="53" spans="1:61" ht="12" thickBot="1">
      <c r="T53" s="249">
        <v>30</v>
      </c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158"/>
    </row>
    <row r="54" spans="1:61" ht="12" thickBot="1">
      <c r="A54" s="742" t="s">
        <v>41</v>
      </c>
      <c r="B54" s="742"/>
      <c r="C54" s="760" t="s">
        <v>5</v>
      </c>
      <c r="D54" s="760" t="s">
        <v>6</v>
      </c>
      <c r="E54" s="760" t="s">
        <v>7</v>
      </c>
      <c r="F54" s="760" t="s">
        <v>8</v>
      </c>
      <c r="G54" s="755" t="s">
        <v>3</v>
      </c>
      <c r="H54" s="757" t="s">
        <v>4</v>
      </c>
      <c r="I54" s="722" t="s">
        <v>31</v>
      </c>
      <c r="J54" s="723"/>
      <c r="K54" s="724"/>
      <c r="L54" s="722" t="s">
        <v>32</v>
      </c>
      <c r="M54" s="723"/>
      <c r="N54" s="724"/>
      <c r="O54" s="722" t="s">
        <v>33</v>
      </c>
      <c r="P54" s="723"/>
      <c r="Q54" s="724"/>
      <c r="R54" s="722" t="s">
        <v>34</v>
      </c>
      <c r="S54" s="723"/>
      <c r="T54" s="724"/>
      <c r="U54" s="158"/>
    </row>
    <row r="55" spans="1:61" ht="23.25" thickBot="1">
      <c r="A55" s="759"/>
      <c r="B55" s="759"/>
      <c r="C55" s="761"/>
      <c r="D55" s="761"/>
      <c r="E55" s="761"/>
      <c r="F55" s="761"/>
      <c r="G55" s="756"/>
      <c r="H55" s="758"/>
      <c r="I55" s="24" t="s">
        <v>13</v>
      </c>
      <c r="J55" s="23" t="s">
        <v>14</v>
      </c>
      <c r="K55" s="25" t="s">
        <v>4</v>
      </c>
      <c r="L55" s="24" t="s">
        <v>13</v>
      </c>
      <c r="M55" s="23" t="s">
        <v>14</v>
      </c>
      <c r="N55" s="44" t="s">
        <v>4</v>
      </c>
      <c r="O55" s="24" t="s">
        <v>5</v>
      </c>
      <c r="P55" s="23" t="s">
        <v>14</v>
      </c>
      <c r="Q55" s="178" t="s">
        <v>4</v>
      </c>
      <c r="R55" s="119" t="s">
        <v>13</v>
      </c>
      <c r="S55" s="26" t="s">
        <v>14</v>
      </c>
      <c r="T55" s="292" t="s">
        <v>4</v>
      </c>
      <c r="U55" s="158"/>
    </row>
    <row r="56" spans="1:61" s="139" customFormat="1" ht="15" customHeight="1" thickBot="1">
      <c r="A56" s="145">
        <v>18</v>
      </c>
      <c r="B56" s="201" t="s">
        <v>132</v>
      </c>
      <c r="C56" s="299">
        <v>30</v>
      </c>
      <c r="D56" s="300">
        <v>60</v>
      </c>
      <c r="E56" s="300">
        <v>90</v>
      </c>
      <c r="F56" s="300">
        <v>85</v>
      </c>
      <c r="G56" s="488">
        <v>175</v>
      </c>
      <c r="H56" s="301">
        <v>7</v>
      </c>
      <c r="I56" s="389"/>
      <c r="J56" s="303"/>
      <c r="K56" s="207"/>
      <c r="L56" s="390">
        <v>10</v>
      </c>
      <c r="M56" s="305">
        <v>20</v>
      </c>
      <c r="N56" s="207">
        <v>2</v>
      </c>
      <c r="O56" s="390">
        <v>10</v>
      </c>
      <c r="P56" s="305">
        <v>20</v>
      </c>
      <c r="Q56" s="208">
        <v>2</v>
      </c>
      <c r="R56" s="390">
        <v>10</v>
      </c>
      <c r="S56" s="305">
        <v>20</v>
      </c>
      <c r="T56" s="207">
        <v>3</v>
      </c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15" customHeight="1" thickBot="1">
      <c r="A57" s="148">
        <v>19</v>
      </c>
      <c r="B57" s="183" t="s">
        <v>130</v>
      </c>
      <c r="C57" s="180">
        <v>20</v>
      </c>
      <c r="D57" s="180">
        <v>20</v>
      </c>
      <c r="E57" s="78">
        <v>40</v>
      </c>
      <c r="F57" s="180">
        <v>35</v>
      </c>
      <c r="G57" s="180">
        <v>75</v>
      </c>
      <c r="H57" s="189">
        <v>3</v>
      </c>
      <c r="I57" s="206"/>
      <c r="J57" s="198"/>
      <c r="K57" s="224"/>
      <c r="L57" s="206">
        <v>20</v>
      </c>
      <c r="M57" s="198">
        <v>20</v>
      </c>
      <c r="N57" s="197">
        <v>3</v>
      </c>
      <c r="O57" s="240"/>
      <c r="P57" s="220"/>
      <c r="Q57" s="309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20.100000000000001" customHeight="1" thickBot="1">
      <c r="A58" s="148">
        <v>20</v>
      </c>
      <c r="B58" s="418" t="s">
        <v>43</v>
      </c>
      <c r="C58" s="180">
        <v>10</v>
      </c>
      <c r="D58" s="180">
        <v>15</v>
      </c>
      <c r="E58" s="78">
        <v>25</v>
      </c>
      <c r="F58" s="180">
        <v>25</v>
      </c>
      <c r="G58" s="180">
        <v>50</v>
      </c>
      <c r="H58" s="189">
        <v>2</v>
      </c>
      <c r="I58" s="29"/>
      <c r="J58" s="28"/>
      <c r="K58" s="225"/>
      <c r="L58" s="29">
        <v>10</v>
      </c>
      <c r="M58" s="28">
        <v>15</v>
      </c>
      <c r="N58" s="188">
        <v>2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23.1" customHeight="1" thickBot="1">
      <c r="A59" s="148">
        <v>21</v>
      </c>
      <c r="B59" s="486" t="s">
        <v>133</v>
      </c>
      <c r="C59" s="180">
        <v>20</v>
      </c>
      <c r="D59" s="180">
        <v>30</v>
      </c>
      <c r="E59" s="78">
        <v>50</v>
      </c>
      <c r="F59" s="180">
        <v>50</v>
      </c>
      <c r="G59" s="180">
        <v>100</v>
      </c>
      <c r="H59" s="189">
        <v>4</v>
      </c>
      <c r="I59" s="29"/>
      <c r="J59" s="28"/>
      <c r="K59" s="225"/>
      <c r="L59" s="180">
        <v>20</v>
      </c>
      <c r="M59" s="28">
        <v>30</v>
      </c>
      <c r="N59" s="188">
        <v>4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148">
        <v>22</v>
      </c>
      <c r="B60" s="183" t="s">
        <v>44</v>
      </c>
      <c r="C60" s="180">
        <v>15</v>
      </c>
      <c r="D60" s="180">
        <v>10</v>
      </c>
      <c r="E60" s="78">
        <v>25</v>
      </c>
      <c r="F60" s="180">
        <v>25</v>
      </c>
      <c r="G60" s="180">
        <v>50</v>
      </c>
      <c r="H60" s="189">
        <v>2</v>
      </c>
      <c r="I60" s="29"/>
      <c r="J60" s="28"/>
      <c r="K60" s="225"/>
      <c r="L60" s="29">
        <v>15</v>
      </c>
      <c r="M60" s="28">
        <v>10</v>
      </c>
      <c r="N60" s="188">
        <v>2</v>
      </c>
      <c r="O60" s="29"/>
      <c r="P60" s="28"/>
      <c r="Q60" s="203"/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15" customHeight="1" thickBot="1">
      <c r="A61" s="148">
        <v>23</v>
      </c>
      <c r="B61" s="183" t="s">
        <v>97</v>
      </c>
      <c r="C61" s="180">
        <v>20</v>
      </c>
      <c r="D61" s="180">
        <v>20</v>
      </c>
      <c r="E61" s="78">
        <v>40</v>
      </c>
      <c r="F61" s="180">
        <v>35</v>
      </c>
      <c r="G61" s="180">
        <v>75</v>
      </c>
      <c r="H61" s="189">
        <v>3</v>
      </c>
      <c r="I61" s="29"/>
      <c r="J61" s="28"/>
      <c r="K61" s="225"/>
      <c r="L61" s="29"/>
      <c r="M61" s="28"/>
      <c r="N61" s="188"/>
      <c r="O61" s="29">
        <v>20</v>
      </c>
      <c r="P61" s="28">
        <v>20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1" customHeight="1" thickBot="1">
      <c r="A62" s="148">
        <v>24</v>
      </c>
      <c r="B62" s="419" t="s">
        <v>45</v>
      </c>
      <c r="C62" s="180">
        <v>20</v>
      </c>
      <c r="D62" s="180">
        <v>20</v>
      </c>
      <c r="E62" s="222">
        <v>40</v>
      </c>
      <c r="F62" s="180">
        <v>35</v>
      </c>
      <c r="G62" s="180">
        <v>75</v>
      </c>
      <c r="H62" s="199">
        <v>3</v>
      </c>
      <c r="I62" s="29"/>
      <c r="J62" s="28"/>
      <c r="K62" s="225"/>
      <c r="L62" s="29"/>
      <c r="M62" s="28"/>
      <c r="N62" s="188"/>
      <c r="O62" s="29">
        <v>20</v>
      </c>
      <c r="P62" s="28">
        <v>20</v>
      </c>
      <c r="Q62" s="203">
        <v>3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24" customHeight="1" thickBot="1">
      <c r="A63" s="148">
        <v>25</v>
      </c>
      <c r="B63" s="420" t="s">
        <v>134</v>
      </c>
      <c r="C63" s="180">
        <v>20</v>
      </c>
      <c r="D63" s="180">
        <v>30</v>
      </c>
      <c r="E63" s="222">
        <v>50</v>
      </c>
      <c r="F63" s="180">
        <v>50</v>
      </c>
      <c r="G63" s="180">
        <v>100</v>
      </c>
      <c r="H63" s="199">
        <v>4</v>
      </c>
      <c r="I63" s="29"/>
      <c r="J63" s="28"/>
      <c r="K63" s="225"/>
      <c r="L63" s="29"/>
      <c r="M63" s="28"/>
      <c r="N63" s="188"/>
      <c r="O63" s="29">
        <v>20</v>
      </c>
      <c r="P63" s="28">
        <v>30</v>
      </c>
      <c r="Q63" s="203">
        <v>4</v>
      </c>
      <c r="R63" s="29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148">
        <v>26</v>
      </c>
      <c r="B64" s="183" t="s">
        <v>49</v>
      </c>
      <c r="C64" s="180">
        <v>5</v>
      </c>
      <c r="D64" s="180">
        <v>20</v>
      </c>
      <c r="E64" s="78">
        <v>25</v>
      </c>
      <c r="F64" s="180">
        <v>25</v>
      </c>
      <c r="G64" s="180">
        <v>50</v>
      </c>
      <c r="H64" s="189">
        <v>2</v>
      </c>
      <c r="I64" s="29"/>
      <c r="J64" s="28"/>
      <c r="K64" s="225"/>
      <c r="L64" s="29">
        <v>5</v>
      </c>
      <c r="M64" s="28">
        <v>20</v>
      </c>
      <c r="N64" s="188">
        <v>2</v>
      </c>
      <c r="O64" s="29"/>
      <c r="P64" s="28"/>
      <c r="Q64" s="203"/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" customHeight="1" thickBot="1">
      <c r="A65" s="148">
        <v>27</v>
      </c>
      <c r="B65" s="183" t="s">
        <v>50</v>
      </c>
      <c r="C65" s="180">
        <v>20</v>
      </c>
      <c r="D65" s="180">
        <v>20</v>
      </c>
      <c r="E65" s="222">
        <v>40</v>
      </c>
      <c r="F65" s="180">
        <v>35</v>
      </c>
      <c r="G65" s="180">
        <v>75</v>
      </c>
      <c r="H65" s="199">
        <v>3</v>
      </c>
      <c r="I65" s="29"/>
      <c r="J65" s="28"/>
      <c r="K65" s="225"/>
      <c r="L65" s="29"/>
      <c r="M65" s="28"/>
      <c r="N65" s="188"/>
      <c r="O65" s="29">
        <v>20</v>
      </c>
      <c r="P65" s="28">
        <v>20</v>
      </c>
      <c r="Q65" s="203">
        <v>3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7.45" customHeight="1" thickBot="1">
      <c r="A66" s="148">
        <v>28</v>
      </c>
      <c r="B66" s="183" t="s">
        <v>37</v>
      </c>
      <c r="C66" s="180">
        <v>10</v>
      </c>
      <c r="D66" s="180">
        <v>15</v>
      </c>
      <c r="E66" s="222">
        <v>25</v>
      </c>
      <c r="F66" s="180">
        <v>25</v>
      </c>
      <c r="G66" s="180">
        <v>50</v>
      </c>
      <c r="H66" s="199">
        <v>2</v>
      </c>
      <c r="I66" s="29"/>
      <c r="J66" s="28"/>
      <c r="K66" s="225"/>
      <c r="L66" s="29"/>
      <c r="M66" s="28"/>
      <c r="N66" s="188"/>
      <c r="O66" s="29">
        <v>10</v>
      </c>
      <c r="P66" s="28">
        <v>15</v>
      </c>
      <c r="Q66" s="203">
        <v>2</v>
      </c>
      <c r="R66" s="29"/>
      <c r="S66" s="28"/>
      <c r="T66" s="188"/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2" thickBot="1">
      <c r="A67" s="148">
        <v>29</v>
      </c>
      <c r="B67" s="183" t="s">
        <v>47</v>
      </c>
      <c r="C67" s="180">
        <v>25</v>
      </c>
      <c r="D67" s="180"/>
      <c r="E67" s="222">
        <v>25</v>
      </c>
      <c r="F67" s="180">
        <v>25</v>
      </c>
      <c r="G67" s="217">
        <v>50</v>
      </c>
      <c r="H67" s="199">
        <v>2</v>
      </c>
      <c r="I67" s="29"/>
      <c r="J67" s="28"/>
      <c r="K67" s="225"/>
      <c r="L67" s="29"/>
      <c r="M67" s="28"/>
      <c r="N67" s="188"/>
      <c r="O67" s="29"/>
      <c r="P67" s="28"/>
      <c r="Q67" s="203"/>
      <c r="R67" s="29">
        <v>25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.6" customHeight="1" thickBot="1">
      <c r="A68" s="148">
        <v>30</v>
      </c>
      <c r="B68" s="192" t="s">
        <v>88</v>
      </c>
      <c r="C68" s="217">
        <v>25</v>
      </c>
      <c r="D68" s="217"/>
      <c r="E68" s="222">
        <v>25</v>
      </c>
      <c r="F68" s="217">
        <v>25</v>
      </c>
      <c r="G68" s="180">
        <v>50</v>
      </c>
      <c r="H68" s="199">
        <v>2</v>
      </c>
      <c r="I68" s="206"/>
      <c r="J68" s="198"/>
      <c r="K68" s="224"/>
      <c r="L68" s="206"/>
      <c r="M68" s="198"/>
      <c r="N68" s="197"/>
      <c r="O68" s="206"/>
      <c r="P68" s="198"/>
      <c r="Q68" s="216"/>
      <c r="R68" s="29">
        <v>25</v>
      </c>
      <c r="S68" s="28"/>
      <c r="T68" s="188">
        <v>2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" customHeight="1" thickBot="1">
      <c r="A69" s="148">
        <v>31</v>
      </c>
      <c r="B69" s="183" t="s">
        <v>46</v>
      </c>
      <c r="C69" s="180">
        <v>15</v>
      </c>
      <c r="D69" s="180">
        <v>25</v>
      </c>
      <c r="E69" s="78">
        <v>40</v>
      </c>
      <c r="F69" s="180">
        <v>35</v>
      </c>
      <c r="G69" s="180">
        <v>75</v>
      </c>
      <c r="H69" s="189">
        <v>3</v>
      </c>
      <c r="I69" s="29"/>
      <c r="J69" s="28"/>
      <c r="K69" s="225"/>
      <c r="L69" s="29"/>
      <c r="M69" s="28"/>
      <c r="N69" s="188"/>
      <c r="O69" s="29"/>
      <c r="P69" s="28"/>
      <c r="Q69" s="203"/>
      <c r="R69" s="29">
        <v>15</v>
      </c>
      <c r="S69" s="28">
        <v>25</v>
      </c>
      <c r="T69" s="188">
        <v>3</v>
      </c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148">
        <v>32</v>
      </c>
      <c r="B70" s="182" t="s">
        <v>91</v>
      </c>
      <c r="C70" s="180"/>
      <c r="D70" s="78">
        <v>60</v>
      </c>
      <c r="E70" s="78">
        <v>60</v>
      </c>
      <c r="F70" s="180">
        <v>40</v>
      </c>
      <c r="G70" s="180">
        <v>100</v>
      </c>
      <c r="H70" s="189">
        <v>4</v>
      </c>
      <c r="I70" s="29"/>
      <c r="J70" s="28"/>
      <c r="K70" s="225"/>
      <c r="L70" s="29"/>
      <c r="M70" s="28">
        <v>30</v>
      </c>
      <c r="N70" s="188">
        <v>2</v>
      </c>
      <c r="O70" s="29"/>
      <c r="P70" s="28">
        <v>30</v>
      </c>
      <c r="Q70" s="203">
        <v>2</v>
      </c>
      <c r="R70" s="29"/>
      <c r="S70" s="28"/>
      <c r="T70" s="188"/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148">
        <v>33</v>
      </c>
      <c r="B71" s="182" t="s">
        <v>92</v>
      </c>
      <c r="C71" s="180"/>
      <c r="D71" s="78">
        <v>60</v>
      </c>
      <c r="E71" s="78">
        <v>60</v>
      </c>
      <c r="F71" s="180">
        <v>40</v>
      </c>
      <c r="G71" s="180">
        <v>100</v>
      </c>
      <c r="H71" s="189">
        <v>4</v>
      </c>
      <c r="I71" s="29"/>
      <c r="J71" s="28"/>
      <c r="K71" s="225"/>
      <c r="L71" s="29"/>
      <c r="M71" s="28">
        <v>30</v>
      </c>
      <c r="N71" s="188">
        <v>2</v>
      </c>
      <c r="O71" s="29"/>
      <c r="P71" s="28">
        <v>15</v>
      </c>
      <c r="Q71" s="203">
        <v>1</v>
      </c>
      <c r="R71" s="29"/>
      <c r="S71" s="28">
        <v>15</v>
      </c>
      <c r="T71" s="188">
        <v>1</v>
      </c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 thickBot="1">
      <c r="A72" s="148">
        <v>34</v>
      </c>
      <c r="B72" s="182" t="s">
        <v>89</v>
      </c>
      <c r="C72" s="78">
        <v>60</v>
      </c>
      <c r="D72" s="180"/>
      <c r="E72" s="78">
        <v>60</v>
      </c>
      <c r="F72" s="180">
        <v>40</v>
      </c>
      <c r="G72" s="180">
        <v>100</v>
      </c>
      <c r="H72" s="189">
        <v>4</v>
      </c>
      <c r="I72" s="29"/>
      <c r="J72" s="28"/>
      <c r="K72" s="225"/>
      <c r="L72" s="29">
        <v>30</v>
      </c>
      <c r="M72" s="28"/>
      <c r="N72" s="188">
        <v>2</v>
      </c>
      <c r="O72" s="29">
        <v>30</v>
      </c>
      <c r="P72" s="28"/>
      <c r="Q72" s="188">
        <v>2</v>
      </c>
      <c r="R72" s="29"/>
      <c r="S72" s="28"/>
      <c r="T72" s="188"/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139" customFormat="1" ht="12.6" customHeight="1" thickBot="1">
      <c r="A73" s="148">
        <v>35</v>
      </c>
      <c r="B73" s="182" t="s">
        <v>90</v>
      </c>
      <c r="C73" s="78">
        <v>60</v>
      </c>
      <c r="D73" s="180"/>
      <c r="E73" s="78">
        <v>60</v>
      </c>
      <c r="F73" s="180">
        <v>40</v>
      </c>
      <c r="G73" s="180">
        <v>100</v>
      </c>
      <c r="H73" s="189">
        <v>4</v>
      </c>
      <c r="I73" s="29"/>
      <c r="J73" s="28"/>
      <c r="K73" s="225"/>
      <c r="L73" s="29"/>
      <c r="M73" s="28"/>
      <c r="N73" s="188"/>
      <c r="O73" s="29">
        <v>30</v>
      </c>
      <c r="P73" s="28"/>
      <c r="Q73" s="203">
        <v>2</v>
      </c>
      <c r="R73" s="29">
        <v>30</v>
      </c>
      <c r="S73" s="28"/>
      <c r="T73" s="188">
        <v>2</v>
      </c>
      <c r="U73" s="141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</row>
    <row r="74" spans="1:61" s="48" customFormat="1" ht="12" thickBot="1">
      <c r="A74" s="101"/>
      <c r="B74" s="102" t="s">
        <v>40</v>
      </c>
      <c r="C74" s="128">
        <f t="shared" ref="C74:H74" si="3">SUM(C56:C73)</f>
        <v>375</v>
      </c>
      <c r="D74" s="128">
        <f t="shared" si="3"/>
        <v>405</v>
      </c>
      <c r="E74" s="128">
        <f t="shared" si="3"/>
        <v>780</v>
      </c>
      <c r="F74" s="128">
        <f t="shared" si="3"/>
        <v>670</v>
      </c>
      <c r="G74" s="128">
        <f t="shared" si="3"/>
        <v>1450</v>
      </c>
      <c r="H74" s="128">
        <f t="shared" si="3"/>
        <v>58</v>
      </c>
      <c r="I74" s="361"/>
      <c r="J74" s="362"/>
      <c r="K74" s="363"/>
      <c r="L74" s="364"/>
      <c r="M74" s="365"/>
      <c r="N74" s="366">
        <f t="shared" ref="N74:T74" si="4">SUM(N56:N73)</f>
        <v>21</v>
      </c>
      <c r="O74" s="366">
        <f t="shared" si="4"/>
        <v>160</v>
      </c>
      <c r="P74" s="366">
        <f t="shared" si="4"/>
        <v>170</v>
      </c>
      <c r="Q74" s="366">
        <f t="shared" si="4"/>
        <v>24</v>
      </c>
      <c r="R74" s="366">
        <f t="shared" si="4"/>
        <v>105</v>
      </c>
      <c r="S74" s="366">
        <f t="shared" si="4"/>
        <v>60</v>
      </c>
      <c r="T74" s="360">
        <f t="shared" si="4"/>
        <v>13</v>
      </c>
      <c r="U74" s="124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</row>
    <row r="75" spans="1:61" s="68" customFormat="1">
      <c r="A75" s="60"/>
      <c r="B75" s="99" t="s">
        <v>87</v>
      </c>
      <c r="C75" s="577">
        <f t="shared" ref="C75:T75" si="5">C26+C74</f>
        <v>640</v>
      </c>
      <c r="D75" s="577">
        <f t="shared" si="5"/>
        <v>660</v>
      </c>
      <c r="E75" s="577">
        <f t="shared" si="5"/>
        <v>1300</v>
      </c>
      <c r="F75" s="577">
        <f t="shared" si="5"/>
        <v>1525</v>
      </c>
      <c r="G75" s="577">
        <f t="shared" si="5"/>
        <v>2825</v>
      </c>
      <c r="H75" s="577">
        <f t="shared" si="5"/>
        <v>113</v>
      </c>
      <c r="I75" s="577">
        <f t="shared" si="5"/>
        <v>200</v>
      </c>
      <c r="J75" s="577">
        <f t="shared" si="5"/>
        <v>185</v>
      </c>
      <c r="K75" s="577">
        <f t="shared" si="5"/>
        <v>30</v>
      </c>
      <c r="L75" s="578">
        <f t="shared" si="5"/>
        <v>55</v>
      </c>
      <c r="M75" s="577">
        <f t="shared" si="5"/>
        <v>55</v>
      </c>
      <c r="N75" s="577">
        <f t="shared" si="5"/>
        <v>30</v>
      </c>
      <c r="O75" s="577">
        <f t="shared" si="5"/>
        <v>160</v>
      </c>
      <c r="P75" s="577">
        <f t="shared" si="5"/>
        <v>170</v>
      </c>
      <c r="Q75" s="577">
        <f t="shared" si="5"/>
        <v>30</v>
      </c>
      <c r="R75" s="577">
        <f t="shared" si="5"/>
        <v>105</v>
      </c>
      <c r="S75" s="577">
        <f t="shared" si="5"/>
        <v>60</v>
      </c>
      <c r="T75" s="577">
        <f t="shared" si="5"/>
        <v>23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8" customFormat="1">
      <c r="A76" s="537">
        <v>36</v>
      </c>
      <c r="B76" s="576" t="s">
        <v>176</v>
      </c>
      <c r="C76" s="570"/>
      <c r="D76" s="570"/>
      <c r="E76" s="570">
        <v>90</v>
      </c>
      <c r="F76" s="570">
        <v>85</v>
      </c>
      <c r="G76" s="570">
        <v>175</v>
      </c>
      <c r="H76" s="570">
        <v>7</v>
      </c>
      <c r="I76" s="570"/>
      <c r="J76" s="570"/>
      <c r="K76" s="570"/>
      <c r="L76" s="579"/>
      <c r="M76" s="570"/>
      <c r="N76" s="570"/>
      <c r="O76" s="570"/>
      <c r="P76" s="570"/>
      <c r="Q76" s="570"/>
      <c r="R76" s="570"/>
      <c r="S76" s="570"/>
      <c r="T76" s="570">
        <v>7</v>
      </c>
      <c r="U76" s="158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</row>
    <row r="77" spans="1:61" s="68" customFormat="1">
      <c r="A77" s="537"/>
      <c r="B77" s="204"/>
      <c r="C77" s="570"/>
      <c r="D77" s="570"/>
      <c r="E77" s="570"/>
      <c r="F77" s="570"/>
      <c r="G77" s="570"/>
      <c r="H77" s="570">
        <f>SUM(H75:H76)</f>
        <v>120</v>
      </c>
      <c r="I77" s="570"/>
      <c r="J77" s="570"/>
      <c r="K77" s="570"/>
      <c r="L77" s="579"/>
      <c r="M77" s="570"/>
      <c r="N77" s="570"/>
      <c r="O77" s="570"/>
      <c r="P77" s="570"/>
      <c r="Q77" s="570"/>
      <c r="R77" s="570"/>
      <c r="S77" s="570"/>
      <c r="T77" s="570">
        <f>SUM(T75:T76)</f>
        <v>30</v>
      </c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6" customFormat="1" ht="12" thickBot="1">
      <c r="A78" s="49"/>
      <c r="B78" s="50"/>
      <c r="C78" s="253">
        <f>C75*100/E75</f>
        <v>49.230769230769234</v>
      </c>
      <c r="D78" s="254">
        <f>100-C78</f>
        <v>50.769230769230766</v>
      </c>
      <c r="E78" s="56"/>
      <c r="G78" s="51"/>
      <c r="H78" s="51"/>
      <c r="I78" s="52"/>
      <c r="J78" s="52"/>
      <c r="K78" s="53"/>
      <c r="L78" s="52"/>
      <c r="M78" s="52"/>
      <c r="N78" s="249"/>
      <c r="O78" s="52"/>
      <c r="P78" s="52"/>
      <c r="Q78" s="249"/>
      <c r="R78" s="52"/>
      <c r="S78" s="52"/>
      <c r="T78" s="249"/>
      <c r="U78" s="64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</row>
    <row r="79" spans="1:61" s="68" customFormat="1" ht="11.1" customHeight="1" thickBot="1">
      <c r="A79" s="742" t="s">
        <v>48</v>
      </c>
      <c r="B79" s="747"/>
      <c r="C79" s="749" t="s">
        <v>5</v>
      </c>
      <c r="D79" s="749" t="s">
        <v>6</v>
      </c>
      <c r="E79" s="749" t="s">
        <v>7</v>
      </c>
      <c r="F79" s="749" t="s">
        <v>8</v>
      </c>
      <c r="G79" s="751" t="s">
        <v>3</v>
      </c>
      <c r="H79" s="735" t="s">
        <v>4</v>
      </c>
      <c r="I79" s="732" t="s">
        <v>31</v>
      </c>
      <c r="J79" s="733"/>
      <c r="K79" s="734"/>
      <c r="L79" s="732" t="s">
        <v>32</v>
      </c>
      <c r="M79" s="733"/>
      <c r="N79" s="734"/>
      <c r="O79" s="732" t="s">
        <v>33</v>
      </c>
      <c r="P79" s="733"/>
      <c r="Q79" s="734"/>
      <c r="R79" s="732" t="s">
        <v>34</v>
      </c>
      <c r="S79" s="733"/>
      <c r="T79" s="734"/>
      <c r="U79" s="158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</row>
    <row r="80" spans="1:61" s="68" customFormat="1" ht="23.25" thickBot="1">
      <c r="A80" s="748"/>
      <c r="B80" s="748"/>
      <c r="C80" s="750"/>
      <c r="D80" s="750"/>
      <c r="E80" s="750"/>
      <c r="F80" s="750"/>
      <c r="G80" s="752"/>
      <c r="H80" s="736"/>
      <c r="I80" s="36" t="s">
        <v>13</v>
      </c>
      <c r="J80" s="35" t="s">
        <v>14</v>
      </c>
      <c r="K80" s="109" t="s">
        <v>4</v>
      </c>
      <c r="L80" s="32" t="s">
        <v>13</v>
      </c>
      <c r="M80" s="30" t="s">
        <v>14</v>
      </c>
      <c r="N80" s="288" t="s">
        <v>4</v>
      </c>
      <c r="O80" s="30" t="s">
        <v>5</v>
      </c>
      <c r="P80" s="30" t="s">
        <v>14</v>
      </c>
      <c r="Q80" s="288" t="s">
        <v>4</v>
      </c>
      <c r="R80" s="30" t="s">
        <v>13</v>
      </c>
      <c r="S80" s="30" t="s">
        <v>14</v>
      </c>
      <c r="T80" s="532" t="s">
        <v>4</v>
      </c>
      <c r="U80" s="158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</row>
    <row r="81" spans="1:61" s="151" customFormat="1" ht="12">
      <c r="A81" s="210">
        <v>18</v>
      </c>
      <c r="B81" s="422" t="s">
        <v>42</v>
      </c>
      <c r="C81" s="423">
        <v>30</v>
      </c>
      <c r="D81" s="424">
        <v>60</v>
      </c>
      <c r="E81" s="424">
        <v>90</v>
      </c>
      <c r="F81" s="425">
        <v>85</v>
      </c>
      <c r="G81" s="455">
        <v>175</v>
      </c>
      <c r="H81" s="530">
        <v>7</v>
      </c>
      <c r="I81" s="682"/>
      <c r="J81" s="682"/>
      <c r="K81" s="682"/>
      <c r="L81" s="304">
        <v>10</v>
      </c>
      <c r="M81" s="305">
        <v>20</v>
      </c>
      <c r="N81" s="407">
        <v>2</v>
      </c>
      <c r="O81" s="304">
        <v>10</v>
      </c>
      <c r="P81" s="305">
        <v>20</v>
      </c>
      <c r="Q81" s="407">
        <v>2</v>
      </c>
      <c r="R81" s="426">
        <v>10</v>
      </c>
      <c r="S81" s="423">
        <v>20</v>
      </c>
      <c r="T81" s="531">
        <v>3</v>
      </c>
      <c r="U81" s="141"/>
      <c r="V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12">
      <c r="A82" s="209">
        <v>19</v>
      </c>
      <c r="B82" s="427" t="s">
        <v>98</v>
      </c>
      <c r="C82" s="428">
        <v>15</v>
      </c>
      <c r="D82" s="428">
        <v>10</v>
      </c>
      <c r="E82" s="429">
        <f>SUM(C82:D82)</f>
        <v>25</v>
      </c>
      <c r="F82" s="430">
        <v>25</v>
      </c>
      <c r="G82" s="456">
        <f t="shared" ref="G82:G98" si="6">E82+F82</f>
        <v>50</v>
      </c>
      <c r="H82" s="431">
        <v>2</v>
      </c>
      <c r="I82" s="27"/>
      <c r="J82" s="28"/>
      <c r="K82" s="225"/>
      <c r="L82" s="428">
        <v>15</v>
      </c>
      <c r="M82" s="428">
        <v>10</v>
      </c>
      <c r="N82" s="432">
        <v>2</v>
      </c>
      <c r="O82" s="433"/>
      <c r="P82" s="434"/>
      <c r="Q82" s="435"/>
      <c r="R82" s="433"/>
      <c r="S82" s="434"/>
      <c r="T82" s="225"/>
      <c r="U82" s="141"/>
      <c r="V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2">
      <c r="A83" s="209">
        <v>20</v>
      </c>
      <c r="B83" s="427" t="s">
        <v>97</v>
      </c>
      <c r="C83" s="428">
        <v>20</v>
      </c>
      <c r="D83" s="428">
        <v>20</v>
      </c>
      <c r="E83" s="429">
        <f>SUM(C83:D83)</f>
        <v>40</v>
      </c>
      <c r="F83" s="430">
        <v>35</v>
      </c>
      <c r="G83" s="456">
        <v>75</v>
      </c>
      <c r="H83" s="431">
        <v>3</v>
      </c>
      <c r="I83" s="223"/>
      <c r="J83" s="198"/>
      <c r="K83" s="224"/>
      <c r="L83" s="428">
        <v>20</v>
      </c>
      <c r="M83" s="428">
        <v>20</v>
      </c>
      <c r="N83" s="432">
        <v>3</v>
      </c>
      <c r="O83" s="433"/>
      <c r="P83" s="434"/>
      <c r="Q83" s="435"/>
      <c r="R83" s="433"/>
      <c r="S83" s="434"/>
      <c r="T83" s="225"/>
      <c r="U83" s="141"/>
      <c r="V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22.5">
      <c r="A84" s="209">
        <v>21</v>
      </c>
      <c r="B84" s="427" t="s">
        <v>162</v>
      </c>
      <c r="C84" s="428">
        <v>30</v>
      </c>
      <c r="D84" s="428">
        <v>10</v>
      </c>
      <c r="E84" s="429">
        <f>SUM(C84:D84)</f>
        <v>40</v>
      </c>
      <c r="F84" s="430">
        <v>35</v>
      </c>
      <c r="G84" s="456">
        <v>75</v>
      </c>
      <c r="H84" s="431">
        <v>3</v>
      </c>
      <c r="I84" s="27"/>
      <c r="J84" s="28"/>
      <c r="K84" s="225"/>
      <c r="L84" s="428">
        <v>30</v>
      </c>
      <c r="M84" s="428">
        <v>10</v>
      </c>
      <c r="N84" s="432">
        <v>3</v>
      </c>
      <c r="O84" s="433"/>
      <c r="P84" s="434"/>
      <c r="Q84" s="435"/>
      <c r="R84" s="433"/>
      <c r="S84" s="434"/>
      <c r="T84" s="225"/>
      <c r="U84" s="141"/>
      <c r="V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2">
      <c r="A85" s="209">
        <v>22</v>
      </c>
      <c r="B85" s="427" t="s">
        <v>99</v>
      </c>
      <c r="C85" s="428">
        <v>20</v>
      </c>
      <c r="D85" s="428">
        <v>20</v>
      </c>
      <c r="E85" s="429">
        <v>40</v>
      </c>
      <c r="F85" s="430">
        <v>35</v>
      </c>
      <c r="G85" s="456">
        <f t="shared" si="6"/>
        <v>75</v>
      </c>
      <c r="H85" s="431">
        <v>3</v>
      </c>
      <c r="I85" s="27"/>
      <c r="J85" s="28"/>
      <c r="K85" s="225"/>
      <c r="L85" s="434"/>
      <c r="M85" s="434"/>
      <c r="N85" s="435"/>
      <c r="O85" s="436">
        <v>20</v>
      </c>
      <c r="P85" s="428">
        <v>20</v>
      </c>
      <c r="Q85" s="432">
        <v>3</v>
      </c>
      <c r="R85" s="437"/>
      <c r="S85" s="438"/>
      <c r="T85" s="225"/>
      <c r="U85" s="141"/>
      <c r="V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2">
      <c r="A86" s="209">
        <v>23</v>
      </c>
      <c r="B86" s="427" t="s">
        <v>100</v>
      </c>
      <c r="C86" s="428">
        <v>20</v>
      </c>
      <c r="D86" s="428">
        <v>20</v>
      </c>
      <c r="E86" s="429">
        <v>40</v>
      </c>
      <c r="F86" s="430">
        <v>35</v>
      </c>
      <c r="G86" s="456">
        <v>75</v>
      </c>
      <c r="H86" s="431">
        <v>3</v>
      </c>
      <c r="I86" s="27"/>
      <c r="J86" s="28"/>
      <c r="K86" s="225"/>
      <c r="L86" s="436">
        <v>20</v>
      </c>
      <c r="M86" s="428">
        <v>20</v>
      </c>
      <c r="N86" s="432">
        <v>3</v>
      </c>
      <c r="O86" s="436"/>
      <c r="P86" s="428"/>
      <c r="Q86" s="432"/>
      <c r="R86" s="437"/>
      <c r="S86" s="438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2">
      <c r="A87" s="209">
        <v>24</v>
      </c>
      <c r="B87" s="427" t="s">
        <v>101</v>
      </c>
      <c r="C87" s="428">
        <v>15</v>
      </c>
      <c r="D87" s="428">
        <v>25</v>
      </c>
      <c r="E87" s="429">
        <v>40</v>
      </c>
      <c r="F87" s="430">
        <v>35</v>
      </c>
      <c r="G87" s="456">
        <f t="shared" si="6"/>
        <v>75</v>
      </c>
      <c r="H87" s="431">
        <v>3</v>
      </c>
      <c r="I87" s="27"/>
      <c r="J87" s="28"/>
      <c r="K87" s="225"/>
      <c r="L87" s="434"/>
      <c r="M87" s="434"/>
      <c r="N87" s="435"/>
      <c r="O87" s="436">
        <v>15</v>
      </c>
      <c r="P87" s="428">
        <v>25</v>
      </c>
      <c r="Q87" s="432">
        <v>3</v>
      </c>
      <c r="R87" s="437"/>
      <c r="S87" s="438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2">
      <c r="A88" s="209">
        <v>25</v>
      </c>
      <c r="B88" s="427" t="s">
        <v>102</v>
      </c>
      <c r="C88" s="428">
        <v>15</v>
      </c>
      <c r="D88" s="428">
        <v>10</v>
      </c>
      <c r="E88" s="429">
        <v>25</v>
      </c>
      <c r="F88" s="430">
        <v>25</v>
      </c>
      <c r="G88" s="456">
        <v>50</v>
      </c>
      <c r="H88" s="431">
        <v>2</v>
      </c>
      <c r="I88" s="27"/>
      <c r="J88" s="28"/>
      <c r="K88" s="225"/>
      <c r="L88" s="434"/>
      <c r="M88" s="434"/>
      <c r="N88" s="435"/>
      <c r="O88" s="436">
        <v>15</v>
      </c>
      <c r="P88" s="428">
        <v>10</v>
      </c>
      <c r="Q88" s="432">
        <v>2</v>
      </c>
      <c r="R88" s="437"/>
      <c r="S88" s="438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2">
      <c r="A89" s="209">
        <v>26</v>
      </c>
      <c r="B89" s="427" t="s">
        <v>103</v>
      </c>
      <c r="C89" s="428">
        <v>15</v>
      </c>
      <c r="D89" s="439" t="s">
        <v>104</v>
      </c>
      <c r="E89" s="429">
        <v>25</v>
      </c>
      <c r="F89" s="430">
        <v>25</v>
      </c>
      <c r="G89" s="456">
        <v>50</v>
      </c>
      <c r="H89" s="431">
        <v>2</v>
      </c>
      <c r="I89" s="27"/>
      <c r="J89" s="28"/>
      <c r="K89" s="225"/>
      <c r="L89" s="434"/>
      <c r="M89" s="438"/>
      <c r="N89" s="435"/>
      <c r="O89" s="436">
        <v>15</v>
      </c>
      <c r="P89" s="439" t="s">
        <v>104</v>
      </c>
      <c r="Q89" s="432">
        <v>2</v>
      </c>
      <c r="R89" s="433"/>
      <c r="S89" s="434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2">
      <c r="A90" s="209">
        <v>27</v>
      </c>
      <c r="B90" s="427" t="s">
        <v>105</v>
      </c>
      <c r="C90" s="428">
        <v>15</v>
      </c>
      <c r="D90" s="428">
        <v>10</v>
      </c>
      <c r="E90" s="429">
        <f t="shared" ref="E90:E104" si="7">SUM(C90:D90)</f>
        <v>25</v>
      </c>
      <c r="F90" s="430">
        <v>25</v>
      </c>
      <c r="G90" s="456">
        <f t="shared" si="6"/>
        <v>50</v>
      </c>
      <c r="H90" s="431">
        <v>2</v>
      </c>
      <c r="I90" s="27"/>
      <c r="J90" s="28"/>
      <c r="K90" s="225"/>
      <c r="L90" s="436">
        <v>15</v>
      </c>
      <c r="M90" s="428">
        <v>10</v>
      </c>
      <c r="N90" s="432">
        <v>2</v>
      </c>
      <c r="O90" s="436"/>
      <c r="P90" s="428"/>
      <c r="Q90" s="432"/>
      <c r="R90" s="437"/>
      <c r="S90" s="438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2">
      <c r="A91" s="209">
        <v>28</v>
      </c>
      <c r="B91" s="427" t="s">
        <v>106</v>
      </c>
      <c r="C91" s="428">
        <v>15</v>
      </c>
      <c r="D91" s="428"/>
      <c r="E91" s="429">
        <f t="shared" si="7"/>
        <v>15</v>
      </c>
      <c r="F91" s="430">
        <v>10</v>
      </c>
      <c r="G91" s="456">
        <v>25</v>
      </c>
      <c r="H91" s="431">
        <v>1</v>
      </c>
      <c r="I91" s="27"/>
      <c r="J91" s="28"/>
      <c r="K91" s="225"/>
      <c r="L91" s="436"/>
      <c r="M91" s="434"/>
      <c r="N91" s="435"/>
      <c r="O91" s="681">
        <v>15</v>
      </c>
      <c r="P91" s="428"/>
      <c r="Q91" s="432">
        <v>1</v>
      </c>
      <c r="R91" s="437"/>
      <c r="S91" s="438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2">
      <c r="A92" s="209">
        <v>29</v>
      </c>
      <c r="B92" s="427" t="s">
        <v>107</v>
      </c>
      <c r="C92" s="428">
        <v>5</v>
      </c>
      <c r="D92" s="428">
        <v>10</v>
      </c>
      <c r="E92" s="429">
        <v>15</v>
      </c>
      <c r="F92" s="430">
        <v>10</v>
      </c>
      <c r="G92" s="456">
        <v>25</v>
      </c>
      <c r="H92" s="431">
        <v>1</v>
      </c>
      <c r="I92" s="27"/>
      <c r="J92" s="28"/>
      <c r="K92" s="225"/>
      <c r="L92" s="434"/>
      <c r="M92" s="434"/>
      <c r="N92" s="435"/>
      <c r="O92" s="436">
        <v>5</v>
      </c>
      <c r="P92" s="428">
        <v>10</v>
      </c>
      <c r="Q92" s="432">
        <v>1</v>
      </c>
      <c r="R92" s="437"/>
      <c r="S92" s="438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2">
      <c r="A93" s="209">
        <v>30</v>
      </c>
      <c r="B93" s="427" t="s">
        <v>108</v>
      </c>
      <c r="C93" s="428">
        <v>15</v>
      </c>
      <c r="D93" s="428">
        <v>20</v>
      </c>
      <c r="E93" s="429">
        <f t="shared" si="7"/>
        <v>35</v>
      </c>
      <c r="F93" s="430">
        <v>20</v>
      </c>
      <c r="G93" s="456">
        <f t="shared" si="6"/>
        <v>55</v>
      </c>
      <c r="H93" s="431">
        <v>2</v>
      </c>
      <c r="I93" s="27"/>
      <c r="J93" s="28"/>
      <c r="K93" s="225"/>
      <c r="L93" s="434"/>
      <c r="M93" s="434"/>
      <c r="N93" s="435"/>
      <c r="O93" s="436">
        <v>15</v>
      </c>
      <c r="P93" s="428">
        <v>20</v>
      </c>
      <c r="Q93" s="432">
        <v>2</v>
      </c>
      <c r="R93" s="437"/>
      <c r="S93" s="438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2">
      <c r="A94" s="209">
        <v>31</v>
      </c>
      <c r="B94" s="427" t="s">
        <v>109</v>
      </c>
      <c r="C94" s="428">
        <v>10</v>
      </c>
      <c r="D94" s="428">
        <v>15</v>
      </c>
      <c r="E94" s="429">
        <v>25</v>
      </c>
      <c r="F94" s="430">
        <v>25</v>
      </c>
      <c r="G94" s="456">
        <f t="shared" si="6"/>
        <v>50</v>
      </c>
      <c r="H94" s="431">
        <v>2</v>
      </c>
      <c r="I94" s="27"/>
      <c r="J94" s="28"/>
      <c r="K94" s="225"/>
      <c r="L94" s="434"/>
      <c r="M94" s="434"/>
      <c r="N94" s="435"/>
      <c r="O94" s="436">
        <v>10</v>
      </c>
      <c r="P94" s="428">
        <v>15</v>
      </c>
      <c r="Q94" s="432">
        <v>2</v>
      </c>
      <c r="R94" s="433"/>
      <c r="S94" s="434"/>
      <c r="T94" s="435"/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2">
      <c r="A95" s="209">
        <v>32</v>
      </c>
      <c r="B95" s="427" t="s">
        <v>110</v>
      </c>
      <c r="C95" s="428">
        <v>10</v>
      </c>
      <c r="D95" s="428">
        <v>15</v>
      </c>
      <c r="E95" s="429">
        <f t="shared" si="7"/>
        <v>25</v>
      </c>
      <c r="F95" s="430">
        <v>25</v>
      </c>
      <c r="G95" s="456">
        <f t="shared" si="6"/>
        <v>50</v>
      </c>
      <c r="H95" s="431">
        <v>2</v>
      </c>
      <c r="I95" s="27"/>
      <c r="J95" s="28"/>
      <c r="K95" s="225"/>
      <c r="L95" s="434">
        <v>10</v>
      </c>
      <c r="M95" s="434">
        <v>15</v>
      </c>
      <c r="N95" s="435">
        <v>2</v>
      </c>
      <c r="O95" s="433"/>
      <c r="P95" s="434"/>
      <c r="Q95" s="435"/>
      <c r="R95" s="436"/>
      <c r="S95" s="428"/>
      <c r="T95" s="43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2">
      <c r="A96" s="209">
        <v>33</v>
      </c>
      <c r="B96" s="427" t="s">
        <v>111</v>
      </c>
      <c r="C96" s="428">
        <v>20</v>
      </c>
      <c r="D96" s="428">
        <v>20</v>
      </c>
      <c r="E96" s="429">
        <v>40</v>
      </c>
      <c r="F96" s="430">
        <v>35</v>
      </c>
      <c r="G96" s="456">
        <f t="shared" si="6"/>
        <v>75</v>
      </c>
      <c r="H96" s="431">
        <v>3</v>
      </c>
      <c r="I96" s="27"/>
      <c r="J96" s="28"/>
      <c r="K96" s="225"/>
      <c r="L96" s="434"/>
      <c r="M96" s="434"/>
      <c r="N96" s="435"/>
      <c r="O96" s="440"/>
      <c r="P96" s="441"/>
      <c r="Q96" s="442"/>
      <c r="R96" s="436">
        <v>20</v>
      </c>
      <c r="S96" s="428">
        <v>20</v>
      </c>
      <c r="T96" s="43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2">
      <c r="A97" s="209">
        <v>34</v>
      </c>
      <c r="B97" s="427" t="s">
        <v>116</v>
      </c>
      <c r="C97" s="428">
        <v>25</v>
      </c>
      <c r="D97" s="428"/>
      <c r="E97" s="429">
        <f t="shared" si="7"/>
        <v>25</v>
      </c>
      <c r="F97" s="430">
        <v>25</v>
      </c>
      <c r="G97" s="456">
        <f t="shared" si="6"/>
        <v>50</v>
      </c>
      <c r="H97" s="431">
        <v>2</v>
      </c>
      <c r="I97" s="27"/>
      <c r="J97" s="28"/>
      <c r="K97" s="225"/>
      <c r="L97" s="434"/>
      <c r="M97" s="434"/>
      <c r="N97" s="435"/>
      <c r="O97" s="440">
        <v>25</v>
      </c>
      <c r="P97" s="441"/>
      <c r="Q97" s="442">
        <v>2</v>
      </c>
      <c r="R97" s="436"/>
      <c r="S97" s="428"/>
      <c r="T97" s="435"/>
      <c r="U97" s="141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s="151" customFormat="1" ht="12">
      <c r="A98" s="209">
        <v>35</v>
      </c>
      <c r="B98" s="443" t="s">
        <v>112</v>
      </c>
      <c r="C98" s="428">
        <v>30</v>
      </c>
      <c r="D98" s="428">
        <v>10</v>
      </c>
      <c r="E98" s="429">
        <f t="shared" si="7"/>
        <v>40</v>
      </c>
      <c r="F98" s="430">
        <v>35</v>
      </c>
      <c r="G98" s="456">
        <f t="shared" si="6"/>
        <v>75</v>
      </c>
      <c r="H98" s="431">
        <v>3</v>
      </c>
      <c r="I98" s="27"/>
      <c r="J98" s="28"/>
      <c r="K98" s="225"/>
      <c r="L98" s="434"/>
      <c r="M98" s="434"/>
      <c r="N98" s="435"/>
      <c r="O98" s="440"/>
      <c r="P98" s="441"/>
      <c r="Q98" s="442"/>
      <c r="R98" s="436">
        <v>30</v>
      </c>
      <c r="S98" s="428">
        <v>10</v>
      </c>
      <c r="T98" s="435">
        <v>3</v>
      </c>
      <c r="U98" s="141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s="151" customFormat="1" ht="12">
      <c r="A99" s="209">
        <v>36</v>
      </c>
      <c r="B99" s="443" t="s">
        <v>113</v>
      </c>
      <c r="C99" s="428">
        <v>10</v>
      </c>
      <c r="D99" s="428">
        <v>15</v>
      </c>
      <c r="E99" s="429">
        <f t="shared" si="7"/>
        <v>25</v>
      </c>
      <c r="F99" s="430">
        <v>25</v>
      </c>
      <c r="G99" s="456">
        <v>50</v>
      </c>
      <c r="H99" s="431">
        <v>2</v>
      </c>
      <c r="I99" s="223"/>
      <c r="J99" s="198"/>
      <c r="K99" s="224"/>
      <c r="L99" s="434"/>
      <c r="M99" s="434"/>
      <c r="N99" s="435"/>
      <c r="O99" s="433"/>
      <c r="P99" s="434"/>
      <c r="Q99" s="435"/>
      <c r="R99" s="436">
        <v>10</v>
      </c>
      <c r="S99" s="428">
        <v>15</v>
      </c>
      <c r="T99" s="435">
        <v>2</v>
      </c>
      <c r="U99" s="143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</row>
    <row r="100" spans="1:61" s="138" customFormat="1" ht="12">
      <c r="A100" s="209">
        <v>37</v>
      </c>
      <c r="B100" s="443" t="s">
        <v>114</v>
      </c>
      <c r="C100" s="428">
        <v>10</v>
      </c>
      <c r="D100" s="428">
        <v>15</v>
      </c>
      <c r="E100" s="429">
        <v>25</v>
      </c>
      <c r="F100" s="430">
        <v>25</v>
      </c>
      <c r="G100" s="456">
        <f t="shared" ref="G100:G104" si="8">E100+F100</f>
        <v>50</v>
      </c>
      <c r="H100" s="431">
        <v>2</v>
      </c>
      <c r="I100" s="27"/>
      <c r="J100" s="28"/>
      <c r="K100" s="225"/>
      <c r="L100" s="434"/>
      <c r="M100" s="434"/>
      <c r="N100" s="435"/>
      <c r="O100" s="436">
        <v>10</v>
      </c>
      <c r="P100" s="434">
        <v>15</v>
      </c>
      <c r="Q100" s="435">
        <v>2</v>
      </c>
      <c r="R100" s="436"/>
      <c r="S100" s="434"/>
      <c r="T100" s="435"/>
      <c r="U100" s="141"/>
    </row>
    <row r="101" spans="1:61" s="138" customFormat="1" ht="12">
      <c r="A101" s="209">
        <v>38</v>
      </c>
      <c r="B101" s="444" t="s">
        <v>91</v>
      </c>
      <c r="C101" s="434"/>
      <c r="D101" s="428">
        <v>30</v>
      </c>
      <c r="E101" s="429">
        <v>30</v>
      </c>
      <c r="F101" s="430">
        <v>20</v>
      </c>
      <c r="G101" s="456">
        <f t="shared" si="8"/>
        <v>50</v>
      </c>
      <c r="H101" s="431">
        <v>2</v>
      </c>
      <c r="I101" s="124"/>
      <c r="J101" s="28"/>
      <c r="K101" s="225"/>
      <c r="L101" s="434"/>
      <c r="M101" s="428"/>
      <c r="N101" s="432"/>
      <c r="O101" s="433"/>
      <c r="P101" s="434">
        <v>30</v>
      </c>
      <c r="Q101" s="435">
        <v>2</v>
      </c>
      <c r="R101" s="433"/>
      <c r="S101" s="434"/>
      <c r="T101" s="435"/>
      <c r="U101" s="141"/>
    </row>
    <row r="102" spans="1:61" s="138" customFormat="1" ht="12">
      <c r="A102" s="209">
        <v>39</v>
      </c>
      <c r="B102" s="444" t="s">
        <v>92</v>
      </c>
      <c r="C102" s="434"/>
      <c r="D102" s="428">
        <v>30</v>
      </c>
      <c r="E102" s="429">
        <f t="shared" si="7"/>
        <v>30</v>
      </c>
      <c r="F102" s="430">
        <v>20</v>
      </c>
      <c r="G102" s="456">
        <f t="shared" si="8"/>
        <v>50</v>
      </c>
      <c r="H102" s="431">
        <v>2</v>
      </c>
      <c r="I102" s="124"/>
      <c r="J102" s="28"/>
      <c r="K102" s="225"/>
      <c r="L102" s="434"/>
      <c r="M102" s="428">
        <v>30</v>
      </c>
      <c r="N102" s="432">
        <v>2</v>
      </c>
      <c r="O102" s="433"/>
      <c r="P102" s="441"/>
      <c r="Q102" s="442"/>
      <c r="R102" s="440"/>
      <c r="S102" s="441"/>
      <c r="T102" s="435"/>
      <c r="U102" s="141"/>
    </row>
    <row r="103" spans="1:61" s="138" customFormat="1" ht="12">
      <c r="A103" s="209">
        <v>40</v>
      </c>
      <c r="B103" s="444" t="s">
        <v>89</v>
      </c>
      <c r="C103" s="428">
        <v>30</v>
      </c>
      <c r="D103" s="434"/>
      <c r="E103" s="429">
        <f t="shared" si="7"/>
        <v>30</v>
      </c>
      <c r="F103" s="430">
        <v>20</v>
      </c>
      <c r="G103" s="456">
        <f t="shared" si="8"/>
        <v>50</v>
      </c>
      <c r="H103" s="431">
        <v>2</v>
      </c>
      <c r="I103" s="124"/>
      <c r="J103" s="28"/>
      <c r="K103" s="225"/>
      <c r="L103" s="428">
        <v>30</v>
      </c>
      <c r="M103" s="434"/>
      <c r="N103" s="432">
        <v>2</v>
      </c>
      <c r="O103" s="433"/>
      <c r="P103" s="434"/>
      <c r="Q103" s="435"/>
      <c r="R103" s="445"/>
      <c r="S103" s="434"/>
      <c r="T103" s="435"/>
      <c r="U103" s="141"/>
    </row>
    <row r="104" spans="1:61" s="138" customFormat="1" ht="12.75" thickBot="1">
      <c r="A104" s="209">
        <v>41</v>
      </c>
      <c r="B104" s="444" t="s">
        <v>90</v>
      </c>
      <c r="C104" s="446">
        <v>30</v>
      </c>
      <c r="D104" s="447"/>
      <c r="E104" s="448">
        <f t="shared" si="7"/>
        <v>30</v>
      </c>
      <c r="F104" s="449">
        <v>20</v>
      </c>
      <c r="G104" s="457">
        <f t="shared" si="8"/>
        <v>50</v>
      </c>
      <c r="H104" s="450">
        <v>2</v>
      </c>
      <c r="I104" s="417"/>
      <c r="J104" s="357"/>
      <c r="K104" s="358"/>
      <c r="L104" s="447"/>
      <c r="M104" s="447"/>
      <c r="N104" s="451"/>
      <c r="O104" s="452"/>
      <c r="P104" s="447"/>
      <c r="Q104" s="453"/>
      <c r="R104" s="454">
        <v>30</v>
      </c>
      <c r="S104" s="447"/>
      <c r="T104" s="435">
        <v>2</v>
      </c>
      <c r="U104" s="141"/>
      <c r="V104" s="67"/>
      <c r="W104" s="67"/>
      <c r="X104" s="67"/>
      <c r="Y104" s="67"/>
      <c r="Z104" s="67"/>
      <c r="AA104" s="67"/>
      <c r="AB104" s="67"/>
    </row>
    <row r="105" spans="1:61" s="67" customFormat="1" ht="12" thickBot="1">
      <c r="A105" s="60"/>
      <c r="B105" s="102" t="s">
        <v>40</v>
      </c>
      <c r="C105" s="367">
        <f t="shared" ref="C105:H105" si="9">SUM(C81:C104)</f>
        <v>405</v>
      </c>
      <c r="D105" s="367">
        <f t="shared" si="9"/>
        <v>365</v>
      </c>
      <c r="E105" s="367">
        <f t="shared" si="9"/>
        <v>780</v>
      </c>
      <c r="F105" s="367">
        <f t="shared" si="9"/>
        <v>675</v>
      </c>
      <c r="G105" s="367">
        <f t="shared" si="9"/>
        <v>1455</v>
      </c>
      <c r="H105" s="367">
        <f t="shared" si="9"/>
        <v>58</v>
      </c>
      <c r="I105" s="375"/>
      <c r="J105" s="376"/>
      <c r="K105" s="377"/>
      <c r="L105" s="378">
        <f t="shared" ref="L105:T105" si="10">SUM(L81:L104)</f>
        <v>150</v>
      </c>
      <c r="M105" s="379">
        <f t="shared" si="10"/>
        <v>135</v>
      </c>
      <c r="N105" s="379">
        <f t="shared" si="10"/>
        <v>21</v>
      </c>
      <c r="O105" s="379">
        <f t="shared" si="10"/>
        <v>155</v>
      </c>
      <c r="P105" s="379">
        <f t="shared" si="10"/>
        <v>165</v>
      </c>
      <c r="Q105" s="379">
        <f t="shared" si="10"/>
        <v>24</v>
      </c>
      <c r="R105" s="379">
        <f t="shared" si="10"/>
        <v>100</v>
      </c>
      <c r="S105" s="379">
        <f t="shared" si="10"/>
        <v>65</v>
      </c>
      <c r="T105" s="387">
        <f t="shared" si="10"/>
        <v>13</v>
      </c>
      <c r="U105" s="158"/>
    </row>
    <row r="106" spans="1:61" s="68" customFormat="1">
      <c r="A106" s="120"/>
      <c r="B106" s="121" t="s">
        <v>87</v>
      </c>
      <c r="C106" s="122">
        <f t="shared" ref="C106:T106" si="11">C26+C105</f>
        <v>670</v>
      </c>
      <c r="D106" s="122">
        <f t="shared" si="11"/>
        <v>620</v>
      </c>
      <c r="E106" s="122">
        <f t="shared" si="11"/>
        <v>1300</v>
      </c>
      <c r="F106" s="122">
        <f t="shared" si="11"/>
        <v>1530</v>
      </c>
      <c r="G106" s="122">
        <f t="shared" si="11"/>
        <v>2830</v>
      </c>
      <c r="H106" s="122">
        <f t="shared" si="11"/>
        <v>113</v>
      </c>
      <c r="I106" s="122">
        <f t="shared" si="11"/>
        <v>200</v>
      </c>
      <c r="J106" s="122">
        <f t="shared" si="11"/>
        <v>185</v>
      </c>
      <c r="K106" s="122">
        <f t="shared" si="11"/>
        <v>30</v>
      </c>
      <c r="L106" s="295">
        <f t="shared" si="11"/>
        <v>205</v>
      </c>
      <c r="M106" s="122">
        <f t="shared" si="11"/>
        <v>190</v>
      </c>
      <c r="N106" s="122">
        <f t="shared" si="11"/>
        <v>30</v>
      </c>
      <c r="O106" s="122">
        <f t="shared" si="11"/>
        <v>155</v>
      </c>
      <c r="P106" s="122">
        <f t="shared" si="11"/>
        <v>165</v>
      </c>
      <c r="Q106" s="122">
        <f t="shared" si="11"/>
        <v>30</v>
      </c>
      <c r="R106" s="122">
        <f t="shared" si="11"/>
        <v>100</v>
      </c>
      <c r="S106" s="122">
        <f t="shared" si="11"/>
        <v>65</v>
      </c>
      <c r="T106" s="122">
        <f t="shared" si="11"/>
        <v>23</v>
      </c>
      <c r="U106" s="211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</row>
    <row r="107" spans="1:61" s="68" customFormat="1">
      <c r="A107" s="616">
        <v>42</v>
      </c>
      <c r="B107" s="574" t="s">
        <v>176</v>
      </c>
      <c r="C107" s="575"/>
      <c r="D107" s="575"/>
      <c r="E107" s="248">
        <v>90</v>
      </c>
      <c r="F107" s="248">
        <v>85</v>
      </c>
      <c r="G107" s="248">
        <v>175</v>
      </c>
      <c r="H107" s="248">
        <v>7</v>
      </c>
      <c r="I107" s="248"/>
      <c r="J107" s="248"/>
      <c r="K107" s="248"/>
      <c r="L107" s="246"/>
      <c r="M107" s="248"/>
      <c r="N107" s="248"/>
      <c r="O107" s="248"/>
      <c r="P107" s="248"/>
      <c r="Q107" s="248"/>
      <c r="R107" s="248"/>
      <c r="S107" s="248"/>
      <c r="T107" s="248">
        <v>7</v>
      </c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>
      <c r="A108" s="573"/>
      <c r="B108" s="581"/>
      <c r="C108" s="575"/>
      <c r="D108" s="575"/>
      <c r="E108" s="248"/>
      <c r="F108" s="248"/>
      <c r="G108" s="248"/>
      <c r="H108" s="248">
        <f>SUM(H106:H107)</f>
        <v>120</v>
      </c>
      <c r="I108" s="248"/>
      <c r="J108" s="248"/>
      <c r="K108" s="248"/>
      <c r="L108" s="246"/>
      <c r="M108" s="248"/>
      <c r="N108" s="248"/>
      <c r="O108" s="248"/>
      <c r="P108" s="248"/>
      <c r="Q108" s="248"/>
      <c r="R108" s="248"/>
      <c r="S108" s="248"/>
      <c r="T108" s="248">
        <f>SUM(T106:T107)</f>
        <v>30</v>
      </c>
      <c r="U108" s="211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</row>
    <row r="109" spans="1:61" s="66" customFormat="1" ht="12" thickBot="1">
      <c r="A109" s="49"/>
      <c r="B109" s="50"/>
      <c r="C109" s="253">
        <f>C106*100/E106</f>
        <v>51.53846153846154</v>
      </c>
      <c r="D109" s="254">
        <f>100-C109</f>
        <v>48.46153846153846</v>
      </c>
      <c r="E109" s="51"/>
      <c r="F109" s="51"/>
      <c r="G109" s="51"/>
      <c r="H109" s="51"/>
      <c r="I109" s="52"/>
      <c r="J109" s="52"/>
      <c r="K109" s="53"/>
      <c r="L109" s="52"/>
      <c r="M109" s="52"/>
      <c r="N109" s="249"/>
      <c r="O109" s="52"/>
      <c r="P109" s="52"/>
      <c r="Q109" s="249"/>
      <c r="R109" s="52"/>
      <c r="S109" s="52"/>
      <c r="T109" s="249"/>
      <c r="U109" s="64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</row>
    <row r="110" spans="1:61" s="68" customFormat="1" ht="12" thickBot="1">
      <c r="A110" s="742" t="s">
        <v>51</v>
      </c>
      <c r="B110" s="747"/>
      <c r="C110" s="749" t="s">
        <v>5</v>
      </c>
      <c r="D110" s="749" t="s">
        <v>6</v>
      </c>
      <c r="E110" s="749" t="s">
        <v>7</v>
      </c>
      <c r="F110" s="749" t="s">
        <v>8</v>
      </c>
      <c r="G110" s="720" t="s">
        <v>3</v>
      </c>
      <c r="H110" s="737" t="s">
        <v>4</v>
      </c>
      <c r="I110" s="733" t="s">
        <v>31</v>
      </c>
      <c r="J110" s="733"/>
      <c r="K110" s="733"/>
      <c r="L110" s="732" t="s">
        <v>32</v>
      </c>
      <c r="M110" s="733"/>
      <c r="N110" s="734"/>
      <c r="O110" s="732" t="s">
        <v>33</v>
      </c>
      <c r="P110" s="733"/>
      <c r="Q110" s="734"/>
      <c r="R110" s="732" t="s">
        <v>34</v>
      </c>
      <c r="S110" s="733"/>
      <c r="T110" s="734"/>
      <c r="U110" s="158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</row>
    <row r="111" spans="1:61" s="68" customFormat="1" ht="23.25" thickBot="1">
      <c r="A111" s="748"/>
      <c r="B111" s="748"/>
      <c r="C111" s="750"/>
      <c r="D111" s="750"/>
      <c r="E111" s="750"/>
      <c r="F111" s="750"/>
      <c r="G111" s="721"/>
      <c r="H111" s="738"/>
      <c r="I111" s="30" t="s">
        <v>13</v>
      </c>
      <c r="J111" s="30" t="s">
        <v>14</v>
      </c>
      <c r="K111" s="31" t="s">
        <v>4</v>
      </c>
      <c r="L111" s="32" t="s">
        <v>13</v>
      </c>
      <c r="M111" s="30" t="s">
        <v>14</v>
      </c>
      <c r="N111" s="289" t="s">
        <v>4</v>
      </c>
      <c r="O111" s="36" t="s">
        <v>5</v>
      </c>
      <c r="P111" s="35" t="s">
        <v>14</v>
      </c>
      <c r="Q111" s="291" t="s">
        <v>4</v>
      </c>
      <c r="R111" s="32" t="s">
        <v>13</v>
      </c>
      <c r="S111" s="30" t="s">
        <v>14</v>
      </c>
      <c r="T111" s="289" t="s">
        <v>4</v>
      </c>
      <c r="U111" s="158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</row>
    <row r="112" spans="1:61" s="151" customFormat="1" ht="12" thickBot="1">
      <c r="A112" s="613">
        <v>18</v>
      </c>
      <c r="B112" s="458" t="s">
        <v>135</v>
      </c>
      <c r="C112" s="299">
        <v>30</v>
      </c>
      <c r="D112" s="300">
        <v>60</v>
      </c>
      <c r="E112" s="300">
        <v>90</v>
      </c>
      <c r="F112" s="300">
        <v>85</v>
      </c>
      <c r="G112" s="300">
        <v>175</v>
      </c>
      <c r="H112" s="301">
        <v>7</v>
      </c>
      <c r="I112" s="389"/>
      <c r="J112" s="303"/>
      <c r="K112" s="207"/>
      <c r="L112" s="390">
        <v>10</v>
      </c>
      <c r="M112" s="305">
        <v>20</v>
      </c>
      <c r="N112" s="207">
        <v>2</v>
      </c>
      <c r="O112" s="390">
        <v>10</v>
      </c>
      <c r="P112" s="305">
        <v>20</v>
      </c>
      <c r="Q112" s="208">
        <v>2</v>
      </c>
      <c r="R112" s="390">
        <v>10</v>
      </c>
      <c r="S112" s="305">
        <v>20</v>
      </c>
      <c r="T112" s="207">
        <v>3</v>
      </c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3.25" thickBot="1">
      <c r="A113" s="613">
        <v>19</v>
      </c>
      <c r="B113" s="459" t="s">
        <v>177</v>
      </c>
      <c r="C113" s="306">
        <v>15</v>
      </c>
      <c r="D113" s="306">
        <v>10</v>
      </c>
      <c r="E113" s="83">
        <v>25</v>
      </c>
      <c r="F113" s="83">
        <v>25</v>
      </c>
      <c r="G113" s="83">
        <v>50</v>
      </c>
      <c r="H113" s="307">
        <v>2</v>
      </c>
      <c r="I113" s="241"/>
      <c r="J113" s="220"/>
      <c r="K113" s="460"/>
      <c r="L113" s="241">
        <v>15</v>
      </c>
      <c r="M113" s="220">
        <v>10</v>
      </c>
      <c r="N113" s="308">
        <v>2</v>
      </c>
      <c r="O113" s="27"/>
      <c r="P113" s="28"/>
      <c r="Q113" s="188"/>
      <c r="R113" s="241"/>
      <c r="S113" s="220"/>
      <c r="T113" s="308"/>
      <c r="U113" s="141"/>
      <c r="V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3.25" thickBot="1">
      <c r="A114" s="613">
        <v>20</v>
      </c>
      <c r="B114" s="183" t="s">
        <v>163</v>
      </c>
      <c r="C114" s="180">
        <v>20</v>
      </c>
      <c r="D114" s="180">
        <v>20</v>
      </c>
      <c r="E114" s="78">
        <v>40</v>
      </c>
      <c r="F114" s="78">
        <v>35</v>
      </c>
      <c r="G114" s="78">
        <v>75</v>
      </c>
      <c r="H114" s="181">
        <v>3</v>
      </c>
      <c r="I114" s="27"/>
      <c r="J114" s="28"/>
      <c r="K114" s="225"/>
      <c r="L114" s="27"/>
      <c r="M114" s="28"/>
      <c r="N114" s="188"/>
      <c r="O114" s="27">
        <v>20</v>
      </c>
      <c r="P114" s="28">
        <v>20</v>
      </c>
      <c r="Q114" s="188">
        <v>3</v>
      </c>
      <c r="R114" s="27"/>
      <c r="S114" s="28"/>
      <c r="T114" s="188"/>
      <c r="U114" s="141"/>
      <c r="V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12" thickBot="1">
      <c r="A115" s="613">
        <v>21</v>
      </c>
      <c r="B115" s="183" t="s">
        <v>136</v>
      </c>
      <c r="C115" s="180">
        <v>20</v>
      </c>
      <c r="D115" s="180">
        <v>30</v>
      </c>
      <c r="E115" s="78">
        <v>50</v>
      </c>
      <c r="F115" s="78">
        <v>50</v>
      </c>
      <c r="G115" s="78">
        <v>100</v>
      </c>
      <c r="H115" s="181">
        <v>4</v>
      </c>
      <c r="I115" s="27"/>
      <c r="J115" s="28"/>
      <c r="K115" s="225"/>
      <c r="L115" s="27">
        <v>20</v>
      </c>
      <c r="M115" s="28">
        <v>30</v>
      </c>
      <c r="N115" s="188">
        <v>4</v>
      </c>
      <c r="O115" s="185"/>
      <c r="P115" s="187"/>
      <c r="Q115" s="188"/>
      <c r="R115" s="27"/>
      <c r="S115" s="28"/>
      <c r="T115" s="188"/>
      <c r="U115" s="141"/>
      <c r="V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23.25" thickBot="1">
      <c r="A116" s="613">
        <v>22</v>
      </c>
      <c r="B116" s="183" t="s">
        <v>164</v>
      </c>
      <c r="C116" s="180">
        <v>10</v>
      </c>
      <c r="D116" s="180">
        <v>15</v>
      </c>
      <c r="E116" s="78">
        <v>25</v>
      </c>
      <c r="F116" s="78">
        <v>25</v>
      </c>
      <c r="G116" s="78">
        <v>50</v>
      </c>
      <c r="H116" s="181">
        <v>2</v>
      </c>
      <c r="I116" s="27"/>
      <c r="J116" s="28"/>
      <c r="K116" s="225"/>
      <c r="L116" s="185">
        <v>10</v>
      </c>
      <c r="M116" s="187">
        <v>15</v>
      </c>
      <c r="N116" s="188">
        <v>2</v>
      </c>
      <c r="O116" s="185"/>
      <c r="P116" s="187"/>
      <c r="Q116" s="188"/>
      <c r="R116" s="27"/>
      <c r="S116" s="28"/>
      <c r="T116" s="188"/>
      <c r="U116" s="141"/>
      <c r="V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12" thickBot="1">
      <c r="A117" s="613">
        <v>23</v>
      </c>
      <c r="B117" s="183" t="s">
        <v>179</v>
      </c>
      <c r="C117" s="180">
        <v>20</v>
      </c>
      <c r="D117" s="180">
        <v>10</v>
      </c>
      <c r="E117" s="78">
        <v>30</v>
      </c>
      <c r="F117" s="78">
        <v>20</v>
      </c>
      <c r="G117" s="78">
        <v>50</v>
      </c>
      <c r="H117" s="181">
        <v>2</v>
      </c>
      <c r="I117" s="27"/>
      <c r="J117" s="28"/>
      <c r="K117" s="225"/>
      <c r="L117" s="27">
        <v>20</v>
      </c>
      <c r="M117" s="28">
        <v>10</v>
      </c>
      <c r="N117" s="188">
        <v>2</v>
      </c>
      <c r="O117" s="27"/>
      <c r="P117" s="28"/>
      <c r="Q117" s="188"/>
      <c r="R117" s="185"/>
      <c r="S117" s="187"/>
      <c r="T117" s="188"/>
      <c r="U117" s="141"/>
      <c r="V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34.5" thickBot="1">
      <c r="A118" s="613">
        <v>24</v>
      </c>
      <c r="B118" s="183" t="s">
        <v>170</v>
      </c>
      <c r="C118" s="180">
        <v>25</v>
      </c>
      <c r="D118" s="180">
        <v>25</v>
      </c>
      <c r="E118" s="222">
        <v>50</v>
      </c>
      <c r="F118" s="222">
        <v>50</v>
      </c>
      <c r="G118" s="222">
        <v>100</v>
      </c>
      <c r="H118" s="218">
        <v>4</v>
      </c>
      <c r="I118" s="27"/>
      <c r="J118" s="28"/>
      <c r="K118" s="225"/>
      <c r="L118" s="27">
        <v>25</v>
      </c>
      <c r="M118" s="28">
        <v>25</v>
      </c>
      <c r="N118" s="188">
        <v>4</v>
      </c>
      <c r="O118" s="27"/>
      <c r="P118" s="28"/>
      <c r="Q118" s="188"/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12" thickBot="1">
      <c r="A119" s="613">
        <v>25</v>
      </c>
      <c r="B119" s="183" t="s">
        <v>52</v>
      </c>
      <c r="C119" s="180">
        <v>15</v>
      </c>
      <c r="D119" s="180">
        <v>25</v>
      </c>
      <c r="E119" s="222">
        <v>40</v>
      </c>
      <c r="F119" s="222">
        <v>35</v>
      </c>
      <c r="G119" s="222">
        <v>75</v>
      </c>
      <c r="H119" s="218">
        <v>3</v>
      </c>
      <c r="I119" s="27"/>
      <c r="J119" s="28"/>
      <c r="K119" s="225"/>
      <c r="L119" s="27"/>
      <c r="M119" s="28"/>
      <c r="N119" s="188"/>
      <c r="O119" s="27"/>
      <c r="P119" s="28"/>
      <c r="Q119" s="188"/>
      <c r="R119" s="27">
        <v>15</v>
      </c>
      <c r="S119" s="28">
        <v>25</v>
      </c>
      <c r="T119" s="188">
        <v>3</v>
      </c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1" customHeight="1" thickBot="1">
      <c r="A120" s="613">
        <v>26</v>
      </c>
      <c r="B120" s="183" t="s">
        <v>166</v>
      </c>
      <c r="C120" s="180">
        <v>25</v>
      </c>
      <c r="D120" s="180"/>
      <c r="E120" s="222">
        <v>25</v>
      </c>
      <c r="F120" s="222">
        <v>25</v>
      </c>
      <c r="G120" s="222">
        <v>50</v>
      </c>
      <c r="H120" s="218">
        <v>2</v>
      </c>
      <c r="I120" s="27"/>
      <c r="J120" s="28"/>
      <c r="K120" s="225"/>
      <c r="L120" s="27"/>
      <c r="M120" s="28"/>
      <c r="N120" s="188"/>
      <c r="O120" s="27">
        <v>25</v>
      </c>
      <c r="P120" s="28"/>
      <c r="Q120" s="188">
        <v>2</v>
      </c>
      <c r="R120" s="185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23.25" thickBot="1">
      <c r="A121" s="613">
        <v>27</v>
      </c>
      <c r="B121" s="183" t="s">
        <v>168</v>
      </c>
      <c r="C121" s="180">
        <v>20</v>
      </c>
      <c r="D121" s="180">
        <v>20</v>
      </c>
      <c r="E121" s="222">
        <v>40</v>
      </c>
      <c r="F121" s="222">
        <v>35</v>
      </c>
      <c r="G121" s="222">
        <v>75</v>
      </c>
      <c r="H121" s="218">
        <v>3</v>
      </c>
      <c r="I121" s="27"/>
      <c r="J121" s="28"/>
      <c r="K121" s="225"/>
      <c r="L121" s="27"/>
      <c r="M121" s="28"/>
      <c r="N121" s="188"/>
      <c r="O121" s="27">
        <v>20</v>
      </c>
      <c r="P121" s="28">
        <v>20</v>
      </c>
      <c r="Q121" s="188">
        <v>3</v>
      </c>
      <c r="R121" s="185"/>
      <c r="S121" s="187"/>
      <c r="T121" s="188"/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23.25" thickBot="1">
      <c r="A122" s="613">
        <v>28</v>
      </c>
      <c r="B122" s="183" t="s">
        <v>169</v>
      </c>
      <c r="C122" s="180">
        <v>15</v>
      </c>
      <c r="D122" s="180">
        <v>25</v>
      </c>
      <c r="E122" s="222">
        <v>40</v>
      </c>
      <c r="F122" s="222">
        <v>35</v>
      </c>
      <c r="G122" s="222">
        <v>75</v>
      </c>
      <c r="H122" s="218">
        <v>3</v>
      </c>
      <c r="I122" s="27"/>
      <c r="J122" s="28"/>
      <c r="K122" s="225"/>
      <c r="L122" s="27"/>
      <c r="M122" s="28"/>
      <c r="N122" s="188"/>
      <c r="O122" s="27">
        <v>15</v>
      </c>
      <c r="P122" s="28">
        <v>25</v>
      </c>
      <c r="Q122" s="188">
        <v>3</v>
      </c>
      <c r="R122" s="185"/>
      <c r="S122" s="187"/>
      <c r="T122" s="188"/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3.45" customHeight="1" thickBot="1">
      <c r="A123" s="613">
        <v>29</v>
      </c>
      <c r="B123" s="183" t="s">
        <v>178</v>
      </c>
      <c r="C123" s="180">
        <v>25</v>
      </c>
      <c r="D123" s="180"/>
      <c r="E123" s="222">
        <v>25</v>
      </c>
      <c r="F123" s="222">
        <v>25</v>
      </c>
      <c r="G123" s="78">
        <v>50</v>
      </c>
      <c r="H123" s="218">
        <v>2</v>
      </c>
      <c r="I123" s="27"/>
      <c r="J123" s="28"/>
      <c r="K123" s="225"/>
      <c r="L123" s="27"/>
      <c r="M123" s="28"/>
      <c r="N123" s="188"/>
      <c r="O123" s="27">
        <v>25</v>
      </c>
      <c r="P123" s="27"/>
      <c r="Q123" s="188">
        <v>2</v>
      </c>
      <c r="R123" s="27"/>
      <c r="S123" s="187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2" thickBot="1">
      <c r="A124" s="613">
        <v>30</v>
      </c>
      <c r="B124" s="183" t="s">
        <v>53</v>
      </c>
      <c r="C124" s="180">
        <v>15</v>
      </c>
      <c r="D124" s="180">
        <v>30</v>
      </c>
      <c r="E124" s="222">
        <v>45</v>
      </c>
      <c r="F124" s="222">
        <v>30</v>
      </c>
      <c r="G124" s="83">
        <v>75</v>
      </c>
      <c r="H124" s="218">
        <v>3</v>
      </c>
      <c r="I124" s="27"/>
      <c r="J124" s="28"/>
      <c r="K124" s="225"/>
      <c r="L124" s="27"/>
      <c r="M124" s="28"/>
      <c r="N124" s="188"/>
      <c r="O124" s="27"/>
      <c r="P124" s="28"/>
      <c r="Q124" s="188"/>
      <c r="R124" s="27">
        <v>15</v>
      </c>
      <c r="S124" s="28">
        <v>30</v>
      </c>
      <c r="T124" s="188">
        <v>3</v>
      </c>
      <c r="U124" s="141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s="151" customFormat="1" ht="22.9" customHeight="1" thickBot="1">
      <c r="A125" s="613">
        <v>31</v>
      </c>
      <c r="B125" s="183" t="s">
        <v>172</v>
      </c>
      <c r="C125" s="180">
        <v>20</v>
      </c>
      <c r="D125" s="180">
        <v>20</v>
      </c>
      <c r="E125" s="222">
        <v>40</v>
      </c>
      <c r="F125" s="222">
        <v>35</v>
      </c>
      <c r="G125" s="78">
        <v>75</v>
      </c>
      <c r="H125" s="218">
        <v>3</v>
      </c>
      <c r="I125" s="27"/>
      <c r="J125" s="28"/>
      <c r="K125" s="225"/>
      <c r="L125" s="27"/>
      <c r="M125" s="28"/>
      <c r="N125" s="188"/>
      <c r="O125" s="124"/>
      <c r="P125" s="190"/>
      <c r="Q125" s="311"/>
      <c r="R125" s="27">
        <v>20</v>
      </c>
      <c r="S125" s="28">
        <v>20</v>
      </c>
      <c r="T125" s="188">
        <v>3</v>
      </c>
      <c r="U125" s="141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s="151" customFormat="1" ht="28.9" customHeight="1" thickBot="1">
      <c r="A126" s="613">
        <v>32</v>
      </c>
      <c r="B126" s="183" t="s">
        <v>167</v>
      </c>
      <c r="C126" s="217">
        <v>10</v>
      </c>
      <c r="D126" s="217">
        <v>15</v>
      </c>
      <c r="E126" s="222">
        <v>25</v>
      </c>
      <c r="F126" s="222">
        <v>25</v>
      </c>
      <c r="G126" s="78">
        <v>50</v>
      </c>
      <c r="H126" s="218">
        <v>2</v>
      </c>
      <c r="I126" s="27"/>
      <c r="J126" s="28"/>
      <c r="K126" s="225"/>
      <c r="L126" s="27"/>
      <c r="M126" s="28"/>
      <c r="N126" s="188"/>
      <c r="O126" s="124">
        <v>10</v>
      </c>
      <c r="P126" s="190">
        <v>15</v>
      </c>
      <c r="Q126" s="395">
        <v>2</v>
      </c>
      <c r="R126" s="27"/>
      <c r="S126" s="28"/>
      <c r="T126" s="188"/>
      <c r="U126" s="141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s="151" customFormat="1" ht="12" thickBot="1">
      <c r="A127" s="613">
        <v>33</v>
      </c>
      <c r="B127" s="204" t="s">
        <v>153</v>
      </c>
      <c r="C127" s="461">
        <v>10</v>
      </c>
      <c r="D127" s="217">
        <v>15</v>
      </c>
      <c r="E127" s="222">
        <v>25</v>
      </c>
      <c r="F127" s="222">
        <v>25</v>
      </c>
      <c r="G127" s="78">
        <v>50</v>
      </c>
      <c r="H127" s="218">
        <v>2</v>
      </c>
      <c r="I127" s="223"/>
      <c r="J127" s="198"/>
      <c r="K127" s="224"/>
      <c r="L127" s="223"/>
      <c r="M127" s="198"/>
      <c r="N127" s="197"/>
      <c r="O127" s="223">
        <v>10</v>
      </c>
      <c r="P127" s="198">
        <v>15</v>
      </c>
      <c r="Q127" s="197">
        <v>2</v>
      </c>
      <c r="R127" s="223"/>
      <c r="S127" s="198"/>
      <c r="T127" s="197"/>
      <c r="U127" s="143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</row>
    <row r="128" spans="1:61" s="151" customFormat="1" ht="20.100000000000001" customHeight="1" thickBot="1">
      <c r="A128" s="613">
        <v>34</v>
      </c>
      <c r="B128" s="462" t="s">
        <v>115</v>
      </c>
      <c r="C128" s="217">
        <v>15</v>
      </c>
      <c r="D128" s="221"/>
      <c r="E128" s="222">
        <v>15</v>
      </c>
      <c r="F128" s="319">
        <v>10</v>
      </c>
      <c r="G128" s="78">
        <v>25</v>
      </c>
      <c r="H128" s="199">
        <v>1</v>
      </c>
      <c r="I128" s="223"/>
      <c r="J128" s="198"/>
      <c r="K128" s="224"/>
      <c r="L128" s="223"/>
      <c r="M128" s="198"/>
      <c r="N128" s="197"/>
      <c r="O128" s="223">
        <v>15</v>
      </c>
      <c r="P128" s="198"/>
      <c r="Q128" s="197">
        <v>1</v>
      </c>
      <c r="R128" s="223"/>
      <c r="S128" s="198"/>
      <c r="T128" s="197"/>
      <c r="U128" s="143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</row>
    <row r="129" spans="1:61" s="138" customFormat="1" ht="12" thickBot="1">
      <c r="A129" s="613">
        <v>35</v>
      </c>
      <c r="B129" s="182" t="s">
        <v>91</v>
      </c>
      <c r="C129" s="217"/>
      <c r="D129" s="180">
        <v>30</v>
      </c>
      <c r="E129" s="78">
        <v>30</v>
      </c>
      <c r="F129" s="78">
        <v>20</v>
      </c>
      <c r="G129" s="222">
        <v>50</v>
      </c>
      <c r="H129" s="181">
        <v>2</v>
      </c>
      <c r="I129" s="27"/>
      <c r="J129" s="28"/>
      <c r="K129" s="225"/>
      <c r="L129" s="124"/>
      <c r="M129" s="190"/>
      <c r="N129" s="311"/>
      <c r="O129" s="27"/>
      <c r="P129" s="28">
        <v>30</v>
      </c>
      <c r="Q129" s="188">
        <v>2</v>
      </c>
      <c r="R129" s="27"/>
      <c r="S129" s="190"/>
      <c r="T129" s="311"/>
      <c r="U129" s="141"/>
    </row>
    <row r="130" spans="1:61" s="138" customFormat="1" ht="12" thickBot="1">
      <c r="A130" s="613">
        <v>36</v>
      </c>
      <c r="B130" s="182" t="s">
        <v>92</v>
      </c>
      <c r="C130" s="180"/>
      <c r="D130" s="180">
        <v>30</v>
      </c>
      <c r="E130" s="78">
        <v>30</v>
      </c>
      <c r="F130" s="78">
        <v>20</v>
      </c>
      <c r="G130" s="222">
        <v>50</v>
      </c>
      <c r="H130" s="181">
        <v>2</v>
      </c>
      <c r="I130" s="27"/>
      <c r="J130" s="28"/>
      <c r="K130" s="225"/>
      <c r="L130" s="27"/>
      <c r="M130" s="28">
        <v>15</v>
      </c>
      <c r="N130" s="188">
        <v>1</v>
      </c>
      <c r="O130" s="27"/>
      <c r="P130" s="28"/>
      <c r="Q130" s="188"/>
      <c r="R130" s="27"/>
      <c r="S130" s="28">
        <v>15</v>
      </c>
      <c r="T130" s="188">
        <v>1</v>
      </c>
      <c r="U130" s="141"/>
    </row>
    <row r="131" spans="1:61" s="138" customFormat="1" ht="12" thickBot="1">
      <c r="A131" s="613">
        <v>37</v>
      </c>
      <c r="B131" s="182" t="s">
        <v>89</v>
      </c>
      <c r="C131" s="180">
        <v>30</v>
      </c>
      <c r="D131" s="180"/>
      <c r="E131" s="78">
        <v>30</v>
      </c>
      <c r="F131" s="78">
        <v>20</v>
      </c>
      <c r="G131" s="78">
        <v>50</v>
      </c>
      <c r="H131" s="181">
        <v>2</v>
      </c>
      <c r="I131" s="27"/>
      <c r="J131" s="28"/>
      <c r="K131" s="225"/>
      <c r="L131" s="27">
        <v>30</v>
      </c>
      <c r="M131" s="28"/>
      <c r="N131" s="188">
        <v>2</v>
      </c>
      <c r="O131" s="27"/>
      <c r="P131" s="28"/>
      <c r="Q131" s="188"/>
      <c r="R131" s="27"/>
      <c r="S131" s="28"/>
      <c r="T131" s="188"/>
      <c r="U131" s="141"/>
    </row>
    <row r="132" spans="1:61" s="138" customFormat="1" ht="12" thickBot="1">
      <c r="A132" s="613">
        <v>38</v>
      </c>
      <c r="B132" s="182" t="s">
        <v>90</v>
      </c>
      <c r="C132" s="314">
        <v>60</v>
      </c>
      <c r="D132" s="314"/>
      <c r="E132" s="315">
        <v>60</v>
      </c>
      <c r="F132" s="315">
        <v>40</v>
      </c>
      <c r="G132" s="315">
        <v>100</v>
      </c>
      <c r="H132" s="316">
        <v>4</v>
      </c>
      <c r="I132" s="356"/>
      <c r="J132" s="357"/>
      <c r="K132" s="358"/>
      <c r="L132" s="356">
        <v>30</v>
      </c>
      <c r="M132" s="357"/>
      <c r="N132" s="397">
        <v>2</v>
      </c>
      <c r="O132" s="356">
        <v>30</v>
      </c>
      <c r="P132" s="357"/>
      <c r="Q132" s="397">
        <v>2</v>
      </c>
      <c r="R132" s="356"/>
      <c r="S132" s="357"/>
      <c r="T132" s="397"/>
      <c r="U132" s="141"/>
    </row>
    <row r="133" spans="1:61" s="133" customFormat="1" ht="12" thickBot="1">
      <c r="A133" s="163"/>
      <c r="B133" s="164" t="s">
        <v>40</v>
      </c>
      <c r="C133" s="368">
        <f t="shared" ref="C133:H133" si="12">SUM(C112:C132)</f>
        <v>400</v>
      </c>
      <c r="D133" s="368">
        <f t="shared" si="12"/>
        <v>380</v>
      </c>
      <c r="E133" s="368">
        <f t="shared" si="12"/>
        <v>780</v>
      </c>
      <c r="F133" s="368">
        <f t="shared" si="12"/>
        <v>670</v>
      </c>
      <c r="G133" s="368">
        <f t="shared" si="12"/>
        <v>1450</v>
      </c>
      <c r="H133" s="368">
        <f t="shared" si="12"/>
        <v>58</v>
      </c>
      <c r="I133" s="369"/>
      <c r="J133" s="370"/>
      <c r="K133" s="371"/>
      <c r="L133" s="372">
        <f t="shared" ref="L133:T133" si="13">SUM(L112:L132)</f>
        <v>160</v>
      </c>
      <c r="M133" s="373">
        <f t="shared" si="13"/>
        <v>125</v>
      </c>
      <c r="N133" s="373">
        <f t="shared" si="13"/>
        <v>21</v>
      </c>
      <c r="O133" s="373">
        <f t="shared" si="13"/>
        <v>180</v>
      </c>
      <c r="P133" s="373">
        <f t="shared" si="13"/>
        <v>145</v>
      </c>
      <c r="Q133" s="373">
        <f t="shared" si="13"/>
        <v>24</v>
      </c>
      <c r="R133" s="373">
        <f t="shared" si="13"/>
        <v>60</v>
      </c>
      <c r="S133" s="373">
        <f t="shared" si="13"/>
        <v>110</v>
      </c>
      <c r="T133" s="374">
        <f t="shared" si="13"/>
        <v>13</v>
      </c>
      <c r="U133" s="167"/>
    </row>
    <row r="134" spans="1:61" s="68" customFormat="1">
      <c r="A134" s="120"/>
      <c r="B134" s="121" t="s">
        <v>87</v>
      </c>
      <c r="C134" s="125">
        <f t="shared" ref="C134:T134" si="14">C26+C133</f>
        <v>665</v>
      </c>
      <c r="D134" s="125">
        <f t="shared" si="14"/>
        <v>635</v>
      </c>
      <c r="E134" s="125">
        <f t="shared" si="14"/>
        <v>1300</v>
      </c>
      <c r="F134" s="125">
        <f t="shared" si="14"/>
        <v>1525</v>
      </c>
      <c r="G134" s="125">
        <f t="shared" si="14"/>
        <v>2825</v>
      </c>
      <c r="H134" s="125">
        <f t="shared" si="14"/>
        <v>113</v>
      </c>
      <c r="I134" s="125">
        <f t="shared" si="14"/>
        <v>200</v>
      </c>
      <c r="J134" s="125">
        <f t="shared" si="14"/>
        <v>185</v>
      </c>
      <c r="K134" s="125">
        <f t="shared" si="14"/>
        <v>30</v>
      </c>
      <c r="L134" s="296">
        <f t="shared" si="14"/>
        <v>215</v>
      </c>
      <c r="M134" s="125">
        <f t="shared" si="14"/>
        <v>180</v>
      </c>
      <c r="N134" s="125">
        <f t="shared" si="14"/>
        <v>30</v>
      </c>
      <c r="O134" s="125">
        <f t="shared" si="14"/>
        <v>180</v>
      </c>
      <c r="P134" s="125">
        <f t="shared" si="14"/>
        <v>145</v>
      </c>
      <c r="Q134" s="125">
        <f t="shared" si="14"/>
        <v>30</v>
      </c>
      <c r="R134" s="125">
        <f t="shared" si="14"/>
        <v>60</v>
      </c>
      <c r="S134" s="125">
        <f t="shared" si="14"/>
        <v>110</v>
      </c>
      <c r="T134" s="125">
        <f t="shared" si="14"/>
        <v>23</v>
      </c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</row>
    <row r="135" spans="1:61" s="66" customFormat="1">
      <c r="A135" s="583">
        <v>39</v>
      </c>
      <c r="B135" s="584" t="s">
        <v>152</v>
      </c>
      <c r="C135" s="585"/>
      <c r="D135" s="586"/>
      <c r="E135" s="560">
        <v>90</v>
      </c>
      <c r="F135" s="560">
        <v>85</v>
      </c>
      <c r="G135" s="560">
        <v>175</v>
      </c>
      <c r="H135" s="560">
        <v>7</v>
      </c>
      <c r="I135" s="560"/>
      <c r="J135" s="560"/>
      <c r="K135" s="560"/>
      <c r="L135" s="560"/>
      <c r="M135" s="560"/>
      <c r="N135" s="560"/>
      <c r="O135" s="560"/>
      <c r="P135" s="560"/>
      <c r="Q135" s="560"/>
      <c r="R135" s="560"/>
      <c r="S135" s="560"/>
      <c r="T135" s="560">
        <v>7</v>
      </c>
      <c r="U135" s="587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</row>
    <row r="136" spans="1:61" s="65" customFormat="1">
      <c r="A136" s="582"/>
      <c r="B136" s="528"/>
      <c r="C136" s="549"/>
      <c r="D136" s="550"/>
      <c r="E136" s="551"/>
      <c r="F136" s="552"/>
      <c r="G136" s="552"/>
      <c r="H136" s="557">
        <f>SUM(H134:H135)</f>
        <v>120</v>
      </c>
      <c r="I136" s="553"/>
      <c r="J136" s="553"/>
      <c r="K136" s="554"/>
      <c r="L136" s="553"/>
      <c r="M136" s="553"/>
      <c r="N136" s="555"/>
      <c r="O136" s="553"/>
      <c r="P136" s="553"/>
      <c r="Q136" s="555"/>
      <c r="R136" s="553"/>
      <c r="S136" s="553"/>
      <c r="T136" s="557">
        <f>SUM(T134:T135)</f>
        <v>30</v>
      </c>
    </row>
    <row r="137" spans="1:61" s="66" customFormat="1">
      <c r="A137" s="49"/>
      <c r="B137" s="50"/>
      <c r="C137" s="253">
        <f>C134*100/E134</f>
        <v>51.153846153846153</v>
      </c>
      <c r="D137" s="254">
        <f>100-C137</f>
        <v>48.846153846153847</v>
      </c>
      <c r="E137" s="56"/>
      <c r="F137" s="51"/>
      <c r="G137" s="51"/>
      <c r="H137" s="51"/>
      <c r="I137" s="52"/>
      <c r="J137" s="52"/>
      <c r="K137" s="53"/>
      <c r="L137" s="52"/>
      <c r="M137" s="52"/>
      <c r="N137" s="249"/>
      <c r="O137" s="52"/>
      <c r="P137" s="52"/>
      <c r="Q137" s="249"/>
      <c r="R137" s="52"/>
      <c r="S137" s="52"/>
      <c r="T137" s="53"/>
      <c r="U137" s="562"/>
      <c r="V137" s="562"/>
      <c r="W137" s="562"/>
      <c r="X137" s="562"/>
      <c r="Y137" s="562"/>
      <c r="Z137" s="562"/>
      <c r="AA137" s="562"/>
      <c r="AB137" s="562"/>
      <c r="AC137" s="562"/>
      <c r="AD137" s="562"/>
      <c r="AE137" s="562"/>
      <c r="AF137" s="562"/>
      <c r="AG137" s="562"/>
      <c r="AH137" s="562"/>
      <c r="AI137" s="562"/>
      <c r="AJ137" s="562"/>
      <c r="AK137" s="562"/>
      <c r="AL137" s="562"/>
      <c r="AM137" s="562"/>
      <c r="AN137" s="562"/>
      <c r="AO137" s="562"/>
      <c r="AP137" s="562"/>
      <c r="AQ137" s="562"/>
      <c r="AR137" s="562"/>
      <c r="AS137" s="562"/>
      <c r="AT137" s="562"/>
      <c r="AU137" s="562"/>
      <c r="AV137" s="562"/>
      <c r="AW137" s="562"/>
      <c r="AX137" s="562"/>
      <c r="AY137" s="562"/>
      <c r="AZ137" s="562"/>
      <c r="BA137" s="562"/>
      <c r="BB137" s="562"/>
      <c r="BC137" s="562"/>
      <c r="BD137" s="562"/>
      <c r="BE137" s="562"/>
      <c r="BF137" s="562"/>
      <c r="BG137" s="562"/>
      <c r="BH137" s="562"/>
      <c r="BI137" s="562"/>
    </row>
    <row r="138" spans="1:61" ht="12" thickBot="1"/>
    <row r="139" spans="1:61" s="68" customFormat="1" ht="12" thickBot="1">
      <c r="A139" s="742" t="s">
        <v>54</v>
      </c>
      <c r="B139" s="747"/>
      <c r="C139" s="749" t="s">
        <v>5</v>
      </c>
      <c r="D139" s="749" t="s">
        <v>6</v>
      </c>
      <c r="E139" s="749" t="s">
        <v>7</v>
      </c>
      <c r="F139" s="749" t="s">
        <v>8</v>
      </c>
      <c r="G139" s="751" t="s">
        <v>3</v>
      </c>
      <c r="H139" s="745" t="s">
        <v>4</v>
      </c>
      <c r="I139" s="733" t="s">
        <v>31</v>
      </c>
      <c r="J139" s="733"/>
      <c r="K139" s="733"/>
      <c r="L139" s="732" t="s">
        <v>32</v>
      </c>
      <c r="M139" s="733"/>
      <c r="N139" s="734"/>
      <c r="O139" s="732" t="s">
        <v>33</v>
      </c>
      <c r="P139" s="733"/>
      <c r="Q139" s="734"/>
      <c r="R139" s="732" t="s">
        <v>34</v>
      </c>
      <c r="S139" s="733"/>
      <c r="T139" s="734"/>
      <c r="U139" s="158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</row>
    <row r="140" spans="1:61" s="68" customFormat="1" ht="23.25" thickBot="1">
      <c r="A140" s="748"/>
      <c r="B140" s="748"/>
      <c r="C140" s="750"/>
      <c r="D140" s="750"/>
      <c r="E140" s="750"/>
      <c r="F140" s="750"/>
      <c r="G140" s="752"/>
      <c r="H140" s="746"/>
      <c r="I140" s="30" t="s">
        <v>13</v>
      </c>
      <c r="J140" s="30" t="s">
        <v>14</v>
      </c>
      <c r="K140" s="31" t="s">
        <v>4</v>
      </c>
      <c r="L140" s="32" t="s">
        <v>13</v>
      </c>
      <c r="M140" s="30" t="s">
        <v>14</v>
      </c>
      <c r="N140" s="289" t="s">
        <v>4</v>
      </c>
      <c r="O140" s="36" t="s">
        <v>5</v>
      </c>
      <c r="P140" s="35" t="s">
        <v>14</v>
      </c>
      <c r="Q140" s="291" t="s">
        <v>4</v>
      </c>
      <c r="R140" s="36" t="s">
        <v>13</v>
      </c>
      <c r="S140" s="35" t="s">
        <v>14</v>
      </c>
      <c r="T140" s="291" t="s">
        <v>4</v>
      </c>
      <c r="U140" s="158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</row>
    <row r="141" spans="1:61" s="151" customFormat="1" ht="12" thickBot="1">
      <c r="A141" s="614">
        <v>18</v>
      </c>
      <c r="B141" s="150" t="s">
        <v>135</v>
      </c>
      <c r="C141" s="299">
        <v>30</v>
      </c>
      <c r="D141" s="300">
        <v>60</v>
      </c>
      <c r="E141" s="300">
        <v>90</v>
      </c>
      <c r="F141" s="300">
        <v>85</v>
      </c>
      <c r="G141" s="300">
        <v>175</v>
      </c>
      <c r="H141" s="301">
        <v>7</v>
      </c>
      <c r="I141" s="389"/>
      <c r="J141" s="303"/>
      <c r="K141" s="207"/>
      <c r="L141" s="390">
        <v>10</v>
      </c>
      <c r="M141" s="305">
        <v>20</v>
      </c>
      <c r="N141" s="207">
        <v>2</v>
      </c>
      <c r="O141" s="390">
        <v>10</v>
      </c>
      <c r="P141" s="305">
        <v>20</v>
      </c>
      <c r="Q141" s="208">
        <v>2</v>
      </c>
      <c r="R141" s="390">
        <v>10</v>
      </c>
      <c r="S141" s="305">
        <v>20</v>
      </c>
      <c r="T141" s="207">
        <v>3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 ht="12" thickBot="1">
      <c r="A142" s="614">
        <v>19</v>
      </c>
      <c r="B142" s="459" t="s">
        <v>55</v>
      </c>
      <c r="C142" s="306">
        <v>10</v>
      </c>
      <c r="D142" s="306">
        <v>30</v>
      </c>
      <c r="E142" s="83">
        <v>40</v>
      </c>
      <c r="F142" s="83">
        <v>35</v>
      </c>
      <c r="G142" s="83">
        <v>75</v>
      </c>
      <c r="H142" s="307">
        <v>3</v>
      </c>
      <c r="I142" s="241"/>
      <c r="J142" s="220"/>
      <c r="K142" s="460"/>
      <c r="L142" s="241">
        <v>10</v>
      </c>
      <c r="M142" s="220">
        <v>30</v>
      </c>
      <c r="N142" s="308">
        <v>3</v>
      </c>
      <c r="O142" s="27"/>
      <c r="P142" s="28"/>
      <c r="Q142" s="188"/>
      <c r="R142" s="27"/>
      <c r="S142" s="28"/>
      <c r="T142" s="188"/>
      <c r="U142" s="137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 ht="12" thickBot="1">
      <c r="A143" s="614">
        <v>20</v>
      </c>
      <c r="B143" s="183" t="s">
        <v>174</v>
      </c>
      <c r="C143" s="180">
        <v>20</v>
      </c>
      <c r="D143" s="180">
        <v>10</v>
      </c>
      <c r="E143" s="78">
        <v>30</v>
      </c>
      <c r="F143" s="78">
        <v>20</v>
      </c>
      <c r="G143" s="78">
        <v>50</v>
      </c>
      <c r="H143" s="181">
        <v>2</v>
      </c>
      <c r="I143" s="27"/>
      <c r="J143" s="28"/>
      <c r="K143" s="225"/>
      <c r="L143" s="27">
        <v>20</v>
      </c>
      <c r="M143" s="28">
        <v>10</v>
      </c>
      <c r="N143" s="188">
        <v>2</v>
      </c>
      <c r="O143" s="27"/>
      <c r="P143" s="28"/>
      <c r="Q143" s="188"/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 ht="12" thickBot="1">
      <c r="A144" s="614">
        <v>21</v>
      </c>
      <c r="B144" s="183" t="s">
        <v>137</v>
      </c>
      <c r="C144" s="180">
        <v>40</v>
      </c>
      <c r="D144" s="180"/>
      <c r="E144" s="78">
        <v>40</v>
      </c>
      <c r="F144" s="78">
        <v>35</v>
      </c>
      <c r="G144" s="78">
        <v>75</v>
      </c>
      <c r="H144" s="181">
        <v>3</v>
      </c>
      <c r="I144" s="27"/>
      <c r="J144" s="28"/>
      <c r="K144" s="225"/>
      <c r="L144" s="27">
        <v>40</v>
      </c>
      <c r="M144" s="28"/>
      <c r="N144" s="188">
        <v>3</v>
      </c>
      <c r="O144" s="27"/>
      <c r="P144" s="28"/>
      <c r="Q144" s="188"/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 ht="12" thickBot="1">
      <c r="A145" s="614">
        <v>22</v>
      </c>
      <c r="B145" s="183" t="s">
        <v>56</v>
      </c>
      <c r="C145" s="180">
        <v>10</v>
      </c>
      <c r="D145" s="180">
        <v>15</v>
      </c>
      <c r="E145" s="78">
        <v>25</v>
      </c>
      <c r="F145" s="78">
        <v>25</v>
      </c>
      <c r="G145" s="78">
        <v>50</v>
      </c>
      <c r="H145" s="181">
        <v>2</v>
      </c>
      <c r="I145" s="27"/>
      <c r="J145" s="28"/>
      <c r="K145" s="225"/>
      <c r="L145" s="27">
        <v>10</v>
      </c>
      <c r="M145" s="28">
        <v>15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 ht="23.25" thickBot="1">
      <c r="A146" s="614">
        <v>23</v>
      </c>
      <c r="B146" s="183" t="s">
        <v>138</v>
      </c>
      <c r="C146" s="180">
        <v>25</v>
      </c>
      <c r="D146" s="180">
        <v>25</v>
      </c>
      <c r="E146" s="222">
        <v>50</v>
      </c>
      <c r="F146" s="222">
        <v>50</v>
      </c>
      <c r="G146" s="222">
        <v>100</v>
      </c>
      <c r="H146" s="218">
        <v>4</v>
      </c>
      <c r="I146" s="27"/>
      <c r="J146" s="28"/>
      <c r="K146" s="225"/>
      <c r="L146" s="27"/>
      <c r="M146" s="28"/>
      <c r="N146" s="188"/>
      <c r="O146" s="27"/>
      <c r="P146" s="28"/>
      <c r="Q146" s="188"/>
      <c r="R146" s="27">
        <v>25</v>
      </c>
      <c r="S146" s="28">
        <v>25</v>
      </c>
      <c r="T146" s="186">
        <v>4</v>
      </c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 ht="12" thickBot="1">
      <c r="A147" s="614">
        <v>24</v>
      </c>
      <c r="B147" s="183" t="s">
        <v>139</v>
      </c>
      <c r="C147" s="180">
        <v>20</v>
      </c>
      <c r="D147" s="180">
        <v>30</v>
      </c>
      <c r="E147" s="222">
        <v>50</v>
      </c>
      <c r="F147" s="222">
        <v>50</v>
      </c>
      <c r="G147" s="222">
        <v>100</v>
      </c>
      <c r="H147" s="218">
        <v>4</v>
      </c>
      <c r="I147" s="27"/>
      <c r="J147" s="28"/>
      <c r="K147" s="225"/>
      <c r="L147" s="27"/>
      <c r="M147" s="28"/>
      <c r="N147" s="188"/>
      <c r="O147" s="27">
        <v>20</v>
      </c>
      <c r="P147" s="28">
        <v>30</v>
      </c>
      <c r="Q147" s="188">
        <v>4</v>
      </c>
      <c r="R147" s="27"/>
      <c r="S147" s="28"/>
      <c r="T147" s="188"/>
      <c r="U147" s="141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12" thickBot="1">
      <c r="A148" s="614">
        <v>25</v>
      </c>
      <c r="B148" s="183" t="s">
        <v>140</v>
      </c>
      <c r="C148" s="180">
        <v>20</v>
      </c>
      <c r="D148" s="180">
        <v>20</v>
      </c>
      <c r="E148" s="222">
        <v>40</v>
      </c>
      <c r="F148" s="222">
        <v>35</v>
      </c>
      <c r="G148" s="222">
        <v>75</v>
      </c>
      <c r="H148" s="218">
        <v>3</v>
      </c>
      <c r="I148" s="27"/>
      <c r="J148" s="28"/>
      <c r="K148" s="225"/>
      <c r="L148" s="27"/>
      <c r="M148" s="28"/>
      <c r="N148" s="188"/>
      <c r="O148" s="27">
        <v>20</v>
      </c>
      <c r="P148" s="28">
        <v>20</v>
      </c>
      <c r="Q148" s="188">
        <v>3</v>
      </c>
      <c r="R148" s="27"/>
      <c r="S148" s="28"/>
      <c r="T148" s="188"/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 ht="12" thickBot="1">
      <c r="A149" s="614">
        <v>26</v>
      </c>
      <c r="B149" s="183" t="s">
        <v>57</v>
      </c>
      <c r="C149" s="180">
        <v>20</v>
      </c>
      <c r="D149" s="180">
        <v>20</v>
      </c>
      <c r="E149" s="222">
        <v>40</v>
      </c>
      <c r="F149" s="222">
        <v>35</v>
      </c>
      <c r="G149" s="222">
        <v>75</v>
      </c>
      <c r="H149" s="218">
        <v>3</v>
      </c>
      <c r="I149" s="27"/>
      <c r="J149" s="28"/>
      <c r="K149" s="225"/>
      <c r="L149" s="27"/>
      <c r="M149" s="28"/>
      <c r="N149" s="188"/>
      <c r="O149" s="27">
        <v>20</v>
      </c>
      <c r="P149" s="28">
        <v>20</v>
      </c>
      <c r="Q149" s="188">
        <v>3</v>
      </c>
      <c r="R149" s="27"/>
      <c r="S149" s="28"/>
      <c r="T149" s="188"/>
      <c r="U149" s="141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 ht="12" thickBot="1">
      <c r="A150" s="614">
        <v>27</v>
      </c>
      <c r="B150" s="183" t="s">
        <v>58</v>
      </c>
      <c r="C150" s="180"/>
      <c r="D150" s="180">
        <v>30</v>
      </c>
      <c r="E150" s="222">
        <v>30</v>
      </c>
      <c r="F150" s="222">
        <v>20</v>
      </c>
      <c r="G150" s="222">
        <v>50</v>
      </c>
      <c r="H150" s="218">
        <v>2</v>
      </c>
      <c r="I150" s="27"/>
      <c r="J150" s="28"/>
      <c r="K150" s="225"/>
      <c r="L150" s="27"/>
      <c r="M150" s="28">
        <v>30</v>
      </c>
      <c r="N150" s="188">
        <v>2</v>
      </c>
      <c r="O150" s="27"/>
      <c r="P150" s="28"/>
      <c r="Q150" s="188"/>
      <c r="R150" s="27"/>
      <c r="S150" s="28"/>
      <c r="T150" s="188"/>
      <c r="U150" s="141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</row>
    <row r="151" spans="1:61" s="151" customFormat="1" ht="12" thickBot="1">
      <c r="A151" s="614">
        <v>28</v>
      </c>
      <c r="B151" s="183" t="s">
        <v>37</v>
      </c>
      <c r="C151" s="180">
        <v>10</v>
      </c>
      <c r="D151" s="180">
        <v>15</v>
      </c>
      <c r="E151" s="222">
        <v>25</v>
      </c>
      <c r="F151" s="222">
        <v>25</v>
      </c>
      <c r="G151" s="222">
        <v>50</v>
      </c>
      <c r="H151" s="218">
        <v>2</v>
      </c>
      <c r="I151" s="27"/>
      <c r="J151" s="28"/>
      <c r="K151" s="225"/>
      <c r="L151" s="27"/>
      <c r="M151" s="28"/>
      <c r="N151" s="188"/>
      <c r="O151" s="27">
        <v>10</v>
      </c>
      <c r="P151" s="28">
        <v>15</v>
      </c>
      <c r="Q151" s="188">
        <v>2</v>
      </c>
      <c r="R151" s="27"/>
      <c r="S151" s="28"/>
      <c r="T151" s="188"/>
      <c r="U151" s="141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</row>
    <row r="152" spans="1:61" s="151" customFormat="1" ht="12" thickBot="1">
      <c r="A152" s="614">
        <v>29</v>
      </c>
      <c r="B152" s="704" t="s">
        <v>59</v>
      </c>
      <c r="C152" s="180">
        <v>15</v>
      </c>
      <c r="D152" s="180">
        <v>10</v>
      </c>
      <c r="E152" s="222">
        <v>25</v>
      </c>
      <c r="F152" s="222">
        <v>25</v>
      </c>
      <c r="G152" s="222">
        <v>50</v>
      </c>
      <c r="H152" s="218">
        <v>2</v>
      </c>
      <c r="I152" s="27"/>
      <c r="J152" s="28"/>
      <c r="K152" s="225"/>
      <c r="L152" s="696">
        <v>15</v>
      </c>
      <c r="M152" s="697">
        <v>10</v>
      </c>
      <c r="N152" s="536">
        <v>2</v>
      </c>
      <c r="O152" s="124"/>
      <c r="P152" s="190"/>
      <c r="Q152" s="311"/>
      <c r="U152" s="141"/>
      <c r="V152" s="705" t="s">
        <v>180</v>
      </c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</row>
    <row r="153" spans="1:61" s="151" customFormat="1" ht="23.25" thickBot="1">
      <c r="A153" s="614">
        <v>30</v>
      </c>
      <c r="B153" s="183" t="s">
        <v>60</v>
      </c>
      <c r="C153" s="180">
        <v>20</v>
      </c>
      <c r="D153" s="180">
        <v>30</v>
      </c>
      <c r="E153" s="222">
        <v>50</v>
      </c>
      <c r="F153" s="222">
        <v>50</v>
      </c>
      <c r="G153" s="222">
        <v>100</v>
      </c>
      <c r="H153" s="218">
        <v>4</v>
      </c>
      <c r="I153" s="27"/>
      <c r="J153" s="28"/>
      <c r="K153" s="225"/>
      <c r="L153" s="27"/>
      <c r="M153" s="28"/>
      <c r="N153" s="188"/>
      <c r="O153" s="27"/>
      <c r="P153" s="28"/>
      <c r="Q153" s="188"/>
      <c r="R153" s="27">
        <v>20</v>
      </c>
      <c r="S153" s="28">
        <v>30</v>
      </c>
      <c r="T153" s="188">
        <v>4</v>
      </c>
      <c r="U153" s="141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</row>
    <row r="154" spans="1:61" s="151" customFormat="1" ht="12" thickBot="1">
      <c r="A154" s="614">
        <v>31</v>
      </c>
      <c r="B154" s="704" t="s">
        <v>61</v>
      </c>
      <c r="C154" s="703">
        <v>15</v>
      </c>
      <c r="D154" s="703">
        <v>15</v>
      </c>
      <c r="E154" s="78">
        <v>30</v>
      </c>
      <c r="F154" s="78">
        <v>20</v>
      </c>
      <c r="G154" s="78">
        <v>50</v>
      </c>
      <c r="H154" s="181">
        <v>2</v>
      </c>
      <c r="I154" s="27"/>
      <c r="J154" s="28"/>
      <c r="K154" s="225"/>
      <c r="O154" s="27"/>
      <c r="P154" s="28"/>
      <c r="Q154" s="188"/>
      <c r="R154" s="696">
        <v>15</v>
      </c>
      <c r="S154" s="697">
        <v>15</v>
      </c>
      <c r="T154" s="536">
        <v>2</v>
      </c>
      <c r="U154" s="141"/>
      <c r="V154" s="705" t="s">
        <v>181</v>
      </c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</row>
    <row r="155" spans="1:61" s="151" customFormat="1" ht="12" thickBot="1">
      <c r="A155" s="614">
        <v>32</v>
      </c>
      <c r="B155" s="192" t="s">
        <v>62</v>
      </c>
      <c r="C155" s="217">
        <v>20</v>
      </c>
      <c r="D155" s="217">
        <v>30</v>
      </c>
      <c r="E155" s="222">
        <v>50</v>
      </c>
      <c r="F155" s="222">
        <v>50</v>
      </c>
      <c r="G155" s="222">
        <v>100</v>
      </c>
      <c r="H155" s="218">
        <v>4</v>
      </c>
      <c r="I155" s="223"/>
      <c r="J155" s="198"/>
      <c r="K155" s="224"/>
      <c r="L155" s="223"/>
      <c r="M155" s="198"/>
      <c r="N155" s="197"/>
      <c r="O155" s="223">
        <v>20</v>
      </c>
      <c r="P155" s="198">
        <v>30</v>
      </c>
      <c r="Q155" s="197">
        <v>4</v>
      </c>
      <c r="R155" s="223"/>
      <c r="S155" s="198"/>
      <c r="T155" s="197"/>
      <c r="U155" s="143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144"/>
      <c r="AN155" s="144"/>
      <c r="AO155" s="144"/>
      <c r="AP155" s="144"/>
      <c r="AQ155" s="144"/>
      <c r="AR155" s="144"/>
      <c r="AS155" s="144"/>
      <c r="AT155" s="144"/>
      <c r="AU155" s="144"/>
      <c r="AV155" s="144"/>
      <c r="AW155" s="144"/>
      <c r="AX155" s="144"/>
      <c r="AY155" s="144"/>
      <c r="AZ155" s="144"/>
      <c r="BA155" s="144"/>
      <c r="BB155" s="144"/>
      <c r="BC155" s="144"/>
      <c r="BD155" s="144"/>
      <c r="BE155" s="144"/>
      <c r="BF155" s="144"/>
      <c r="BG155" s="144"/>
      <c r="BH155" s="144"/>
      <c r="BI155" s="144"/>
    </row>
    <row r="156" spans="1:61" s="151" customFormat="1" ht="34.5" thickBot="1">
      <c r="A156" s="614">
        <v>33</v>
      </c>
      <c r="B156" s="463" t="s">
        <v>115</v>
      </c>
      <c r="C156" s="180">
        <v>15</v>
      </c>
      <c r="D156" s="180"/>
      <c r="E156" s="180">
        <v>15</v>
      </c>
      <c r="F156" s="319">
        <v>10</v>
      </c>
      <c r="G156" s="78">
        <v>25</v>
      </c>
      <c r="H156" s="199">
        <v>1</v>
      </c>
      <c r="I156" s="223"/>
      <c r="J156" s="198"/>
      <c r="K156" s="224"/>
      <c r="L156" s="223"/>
      <c r="M156" s="198"/>
      <c r="N156" s="197"/>
      <c r="O156" s="223">
        <v>15</v>
      </c>
      <c r="P156" s="198"/>
      <c r="Q156" s="197">
        <v>1</v>
      </c>
      <c r="R156" s="223"/>
      <c r="S156" s="198"/>
      <c r="T156" s="197"/>
      <c r="U156" s="143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144"/>
      <c r="AN156" s="144"/>
      <c r="AO156" s="144"/>
      <c r="AP156" s="144"/>
      <c r="AQ156" s="144"/>
      <c r="AR156" s="144"/>
      <c r="AS156" s="144"/>
      <c r="AT156" s="144"/>
      <c r="AU156" s="144"/>
      <c r="AV156" s="144"/>
      <c r="AW156" s="144"/>
      <c r="AX156" s="144"/>
      <c r="AY156" s="144"/>
      <c r="AZ156" s="144"/>
      <c r="BA156" s="144"/>
      <c r="BB156" s="144"/>
      <c r="BC156" s="144"/>
      <c r="BD156" s="144"/>
      <c r="BE156" s="144"/>
      <c r="BF156" s="144"/>
      <c r="BG156" s="144"/>
      <c r="BH156" s="144"/>
      <c r="BI156" s="144"/>
    </row>
    <row r="157" spans="1:61" s="138" customFormat="1" ht="12" thickBot="1">
      <c r="A157" s="614">
        <v>34</v>
      </c>
      <c r="B157" s="444" t="s">
        <v>91</v>
      </c>
      <c r="C157" s="180"/>
      <c r="D157" s="180">
        <v>30</v>
      </c>
      <c r="E157" s="180">
        <v>30</v>
      </c>
      <c r="F157" s="430">
        <v>20</v>
      </c>
      <c r="G157" s="83">
        <f t="shared" ref="G157:G160" si="15">E157+F157</f>
        <v>50</v>
      </c>
      <c r="H157" s="431">
        <v>2</v>
      </c>
      <c r="I157" s="124"/>
      <c r="J157" s="28"/>
      <c r="K157" s="225"/>
      <c r="L157" s="434"/>
      <c r="M157" s="428">
        <v>15</v>
      </c>
      <c r="N157" s="432">
        <v>1</v>
      </c>
      <c r="O157" s="433"/>
      <c r="P157" s="434">
        <v>15</v>
      </c>
      <c r="Q157" s="435">
        <v>1</v>
      </c>
      <c r="R157" s="433"/>
      <c r="S157" s="434"/>
      <c r="T157" s="435"/>
      <c r="U157" s="141"/>
    </row>
    <row r="158" spans="1:61" s="138" customFormat="1" ht="12" thickBot="1">
      <c r="A158" s="614">
        <v>35</v>
      </c>
      <c r="B158" s="444" t="s">
        <v>92</v>
      </c>
      <c r="C158" s="217"/>
      <c r="D158" s="217">
        <v>60</v>
      </c>
      <c r="E158" s="217">
        <v>60</v>
      </c>
      <c r="F158" s="430">
        <v>40</v>
      </c>
      <c r="G158" s="78">
        <f t="shared" si="15"/>
        <v>100</v>
      </c>
      <c r="H158" s="431">
        <v>4</v>
      </c>
      <c r="I158" s="124"/>
      <c r="J158" s="28"/>
      <c r="K158" s="225"/>
      <c r="L158" s="434"/>
      <c r="M158" s="428">
        <v>30</v>
      </c>
      <c r="N158" s="432">
        <v>2</v>
      </c>
      <c r="O158" s="433"/>
      <c r="P158" s="441">
        <v>30</v>
      </c>
      <c r="Q158" s="442">
        <v>2</v>
      </c>
      <c r="R158" s="440"/>
      <c r="S158" s="441"/>
      <c r="T158" s="435"/>
      <c r="U158" s="141"/>
    </row>
    <row r="159" spans="1:61" s="138" customFormat="1" ht="12" thickBot="1">
      <c r="A159" s="614">
        <v>36</v>
      </c>
      <c r="B159" s="444" t="s">
        <v>89</v>
      </c>
      <c r="C159" s="180">
        <v>30</v>
      </c>
      <c r="D159" s="180"/>
      <c r="E159" s="180">
        <f t="shared" ref="E159:E160" si="16">SUM(C159:D159)</f>
        <v>30</v>
      </c>
      <c r="F159" s="430">
        <v>20</v>
      </c>
      <c r="G159" s="456">
        <f t="shared" si="15"/>
        <v>50</v>
      </c>
      <c r="H159" s="431">
        <v>2</v>
      </c>
      <c r="I159" s="124"/>
      <c r="J159" s="28"/>
      <c r="K159" s="225"/>
      <c r="L159" s="428">
        <v>30</v>
      </c>
      <c r="M159" s="434"/>
      <c r="N159" s="432">
        <v>2</v>
      </c>
      <c r="O159" s="433"/>
      <c r="P159" s="434"/>
      <c r="Q159" s="435"/>
      <c r="R159" s="445"/>
      <c r="S159" s="434"/>
      <c r="T159" s="435"/>
      <c r="U159" s="141"/>
    </row>
    <row r="160" spans="1:61" s="138" customFormat="1" ht="12" thickBot="1">
      <c r="A160" s="614">
        <v>37</v>
      </c>
      <c r="B160" s="444" t="s">
        <v>90</v>
      </c>
      <c r="C160" s="180">
        <v>30</v>
      </c>
      <c r="D160" s="180"/>
      <c r="E160" s="180">
        <f t="shared" si="16"/>
        <v>30</v>
      </c>
      <c r="F160" s="449">
        <v>20</v>
      </c>
      <c r="G160" s="457">
        <f t="shared" si="15"/>
        <v>50</v>
      </c>
      <c r="H160" s="450">
        <v>2</v>
      </c>
      <c r="I160" s="417"/>
      <c r="J160" s="357"/>
      <c r="K160" s="358"/>
      <c r="L160" s="447"/>
      <c r="M160" s="447"/>
      <c r="N160" s="451"/>
      <c r="O160" s="452">
        <v>30</v>
      </c>
      <c r="P160" s="447"/>
      <c r="Q160" s="453">
        <v>2</v>
      </c>
      <c r="R160" s="454"/>
      <c r="S160" s="447"/>
      <c r="T160" s="435"/>
      <c r="U160" s="141"/>
    </row>
    <row r="161" spans="1:61" s="95" customFormat="1" ht="12" thickBot="1">
      <c r="A161" s="159"/>
      <c r="B161" s="107" t="s">
        <v>40</v>
      </c>
      <c r="C161" s="367">
        <f t="shared" ref="C161:H161" si="17">SUM(C141:C160)</f>
        <v>350</v>
      </c>
      <c r="D161" s="367">
        <f t="shared" si="17"/>
        <v>430</v>
      </c>
      <c r="E161" s="367">
        <f t="shared" si="17"/>
        <v>780</v>
      </c>
      <c r="F161" s="367">
        <f t="shared" si="17"/>
        <v>670</v>
      </c>
      <c r="G161" s="367">
        <f t="shared" si="17"/>
        <v>1450</v>
      </c>
      <c r="H161" s="367">
        <f t="shared" si="17"/>
        <v>58</v>
      </c>
      <c r="I161" s="375"/>
      <c r="J161" s="376"/>
      <c r="K161" s="377"/>
      <c r="L161" s="378">
        <f t="shared" ref="L161:T161" si="18">SUM(L141:L160)</f>
        <v>135</v>
      </c>
      <c r="M161" s="379">
        <f t="shared" si="18"/>
        <v>160</v>
      </c>
      <c r="N161" s="379">
        <f t="shared" si="18"/>
        <v>21</v>
      </c>
      <c r="O161" s="379">
        <f t="shared" si="18"/>
        <v>145</v>
      </c>
      <c r="P161" s="379">
        <f t="shared" si="18"/>
        <v>180</v>
      </c>
      <c r="Q161" s="379">
        <f t="shared" si="18"/>
        <v>24</v>
      </c>
      <c r="R161" s="379">
        <f t="shared" si="18"/>
        <v>70</v>
      </c>
      <c r="S161" s="160">
        <f t="shared" si="18"/>
        <v>90</v>
      </c>
      <c r="T161" s="160">
        <f t="shared" si="18"/>
        <v>13</v>
      </c>
      <c r="U161" s="161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</row>
    <row r="162" spans="1:61" s="68" customFormat="1">
      <c r="A162" s="588"/>
      <c r="B162" s="589" t="s">
        <v>87</v>
      </c>
      <c r="C162" s="590">
        <f t="shared" ref="C162:T162" si="19">C26+C161</f>
        <v>615</v>
      </c>
      <c r="D162" s="590">
        <f t="shared" si="19"/>
        <v>685</v>
      </c>
      <c r="E162" s="590">
        <f t="shared" si="19"/>
        <v>1300</v>
      </c>
      <c r="F162" s="590">
        <f t="shared" si="19"/>
        <v>1525</v>
      </c>
      <c r="G162" s="590">
        <f t="shared" si="19"/>
        <v>2825</v>
      </c>
      <c r="H162" s="590">
        <f t="shared" si="19"/>
        <v>113</v>
      </c>
      <c r="I162" s="590">
        <f t="shared" si="19"/>
        <v>200</v>
      </c>
      <c r="J162" s="590">
        <f t="shared" si="19"/>
        <v>185</v>
      </c>
      <c r="K162" s="590">
        <f t="shared" si="19"/>
        <v>30</v>
      </c>
      <c r="L162" s="591">
        <f t="shared" si="19"/>
        <v>190</v>
      </c>
      <c r="M162" s="590">
        <f t="shared" si="19"/>
        <v>215</v>
      </c>
      <c r="N162" s="590">
        <f t="shared" si="19"/>
        <v>30</v>
      </c>
      <c r="O162" s="590">
        <f t="shared" si="19"/>
        <v>145</v>
      </c>
      <c r="P162" s="590">
        <f t="shared" si="19"/>
        <v>180</v>
      </c>
      <c r="Q162" s="590">
        <f t="shared" si="19"/>
        <v>30</v>
      </c>
      <c r="R162" s="590">
        <f t="shared" si="19"/>
        <v>70</v>
      </c>
      <c r="S162" s="592">
        <f t="shared" si="19"/>
        <v>90</v>
      </c>
      <c r="T162" s="592">
        <f t="shared" si="19"/>
        <v>23</v>
      </c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227"/>
      <c r="AP162" s="227"/>
      <c r="AQ162" s="227"/>
      <c r="AR162" s="227"/>
      <c r="AS162" s="227"/>
      <c r="AT162" s="227"/>
      <c r="AU162" s="227"/>
      <c r="AV162" s="227"/>
      <c r="AW162" s="227"/>
      <c r="AX162" s="227"/>
      <c r="AY162" s="227"/>
      <c r="AZ162" s="227"/>
      <c r="BA162" s="227"/>
      <c r="BB162" s="227"/>
      <c r="BC162" s="227"/>
      <c r="BD162" s="227"/>
      <c r="BE162" s="227"/>
      <c r="BF162" s="227"/>
      <c r="BG162" s="227"/>
      <c r="BH162" s="227"/>
      <c r="BI162" s="227"/>
    </row>
    <row r="163" spans="1:61" s="65" customFormat="1">
      <c r="A163" s="582">
        <v>38</v>
      </c>
      <c r="B163" s="563" t="s">
        <v>176</v>
      </c>
      <c r="C163" s="549"/>
      <c r="D163" s="550"/>
      <c r="E163" s="551">
        <v>90</v>
      </c>
      <c r="F163" s="552">
        <v>85</v>
      </c>
      <c r="G163" s="552">
        <v>175</v>
      </c>
      <c r="H163" s="557">
        <v>7</v>
      </c>
      <c r="I163" s="553"/>
      <c r="J163" s="553"/>
      <c r="K163" s="554"/>
      <c r="L163" s="553"/>
      <c r="M163" s="553"/>
      <c r="N163" s="555"/>
      <c r="O163" s="553"/>
      <c r="P163" s="553"/>
      <c r="Q163" s="555"/>
      <c r="R163" s="553"/>
      <c r="S163" s="553"/>
      <c r="T163" s="557">
        <v>7</v>
      </c>
    </row>
    <row r="164" spans="1:61" s="67" customFormat="1">
      <c r="A164" s="564"/>
      <c r="B164" s="572"/>
      <c r="C164" s="248"/>
      <c r="D164" s="248"/>
      <c r="E164" s="248"/>
      <c r="F164" s="248"/>
      <c r="G164" s="248"/>
      <c r="H164" s="248">
        <f>SUM(H162:H163)</f>
        <v>120</v>
      </c>
      <c r="I164" s="248"/>
      <c r="J164" s="248"/>
      <c r="K164" s="248"/>
      <c r="L164" s="246"/>
      <c r="M164" s="248"/>
      <c r="N164" s="248"/>
      <c r="O164" s="248"/>
      <c r="P164" s="248"/>
      <c r="Q164" s="248"/>
      <c r="R164" s="248"/>
      <c r="S164" s="248"/>
      <c r="T164" s="248">
        <f>SUM(T162:T163)</f>
        <v>30</v>
      </c>
    </row>
    <row r="165" spans="1:61" s="68" customFormat="1">
      <c r="A165" s="537"/>
      <c r="B165" s="538"/>
      <c r="C165" s="540">
        <v>52.05</v>
      </c>
      <c r="D165" s="540">
        <v>48</v>
      </c>
      <c r="E165" s="540"/>
      <c r="F165" s="540"/>
      <c r="G165" s="540"/>
      <c r="H165" s="540"/>
      <c r="I165" s="540"/>
      <c r="J165" s="540"/>
      <c r="K165" s="540"/>
      <c r="L165" s="541"/>
      <c r="M165" s="540"/>
      <c r="N165" s="540"/>
      <c r="O165" s="540"/>
      <c r="P165" s="540"/>
      <c r="Q165" s="540"/>
      <c r="R165" s="540"/>
      <c r="S165" s="540"/>
      <c r="T165" s="540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</row>
    <row r="166" spans="1:61" s="66" customFormat="1" ht="12" thickBot="1">
      <c r="A166" s="49"/>
      <c r="B166" s="50"/>
      <c r="C166" s="253"/>
      <c r="D166" s="254"/>
      <c r="E166" s="56"/>
      <c r="F166" s="51"/>
      <c r="G166" s="51"/>
      <c r="H166" s="51"/>
      <c r="I166" s="52"/>
      <c r="J166" s="52"/>
      <c r="K166" s="53"/>
      <c r="L166" s="52"/>
      <c r="M166" s="52"/>
      <c r="N166" s="249"/>
      <c r="O166" s="52"/>
      <c r="P166" s="52"/>
      <c r="Q166" s="249"/>
      <c r="R166" s="52"/>
      <c r="S166" s="52"/>
      <c r="T166" s="53"/>
      <c r="U166" s="64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</row>
    <row r="167" spans="1:61" s="68" customFormat="1" ht="12" thickBot="1">
      <c r="A167" s="742" t="s">
        <v>63</v>
      </c>
      <c r="B167" s="747"/>
      <c r="C167" s="753" t="s">
        <v>5</v>
      </c>
      <c r="D167" s="753" t="s">
        <v>6</v>
      </c>
      <c r="E167" s="753" t="s">
        <v>7</v>
      </c>
      <c r="F167" s="753" t="s">
        <v>8</v>
      </c>
      <c r="G167" s="728" t="s">
        <v>3</v>
      </c>
      <c r="H167" s="730" t="s">
        <v>4</v>
      </c>
      <c r="I167" s="725" t="s">
        <v>31</v>
      </c>
      <c r="J167" s="726"/>
      <c r="K167" s="727"/>
      <c r="L167" s="725" t="s">
        <v>32</v>
      </c>
      <c r="M167" s="726"/>
      <c r="N167" s="727"/>
      <c r="O167" s="725" t="s">
        <v>33</v>
      </c>
      <c r="P167" s="726"/>
      <c r="Q167" s="727"/>
      <c r="R167" s="725" t="s">
        <v>34</v>
      </c>
      <c r="S167" s="726"/>
      <c r="T167" s="727"/>
      <c r="U167" s="158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</row>
    <row r="168" spans="1:61" s="68" customFormat="1" ht="23.25" thickBot="1">
      <c r="A168" s="748"/>
      <c r="B168" s="748"/>
      <c r="C168" s="754"/>
      <c r="D168" s="754"/>
      <c r="E168" s="754"/>
      <c r="F168" s="754"/>
      <c r="G168" s="729"/>
      <c r="H168" s="731"/>
      <c r="I168" s="39" t="s">
        <v>13</v>
      </c>
      <c r="J168" s="38" t="s">
        <v>14</v>
      </c>
      <c r="K168" s="40" t="s">
        <v>4</v>
      </c>
      <c r="L168" s="39" t="s">
        <v>13</v>
      </c>
      <c r="M168" s="38" t="s">
        <v>14</v>
      </c>
      <c r="N168" s="290" t="s">
        <v>4</v>
      </c>
      <c r="O168" s="39" t="s">
        <v>5</v>
      </c>
      <c r="P168" s="38" t="s">
        <v>14</v>
      </c>
      <c r="Q168" s="290" t="s">
        <v>4</v>
      </c>
      <c r="R168" s="39" t="s">
        <v>13</v>
      </c>
      <c r="S168" s="38" t="s">
        <v>14</v>
      </c>
      <c r="T168" s="290" t="s">
        <v>4</v>
      </c>
      <c r="U168" s="158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</row>
    <row r="169" spans="1:61" s="151" customFormat="1" ht="12" thickBot="1">
      <c r="A169" s="615">
        <v>18</v>
      </c>
      <c r="B169" s="458" t="s">
        <v>135</v>
      </c>
      <c r="C169" s="299">
        <v>30</v>
      </c>
      <c r="D169" s="300">
        <v>60</v>
      </c>
      <c r="E169" s="300">
        <v>90</v>
      </c>
      <c r="F169" s="300">
        <v>85</v>
      </c>
      <c r="G169" s="300">
        <v>175</v>
      </c>
      <c r="H169" s="301">
        <v>7</v>
      </c>
      <c r="I169" s="389"/>
      <c r="J169" s="303"/>
      <c r="K169" s="207"/>
      <c r="L169" s="390">
        <v>10</v>
      </c>
      <c r="M169" s="305">
        <v>20</v>
      </c>
      <c r="N169" s="207">
        <v>2</v>
      </c>
      <c r="O169" s="390">
        <v>10</v>
      </c>
      <c r="P169" s="305">
        <v>20</v>
      </c>
      <c r="Q169" s="208">
        <v>2</v>
      </c>
      <c r="R169" s="390">
        <v>10</v>
      </c>
      <c r="S169" s="305">
        <v>20</v>
      </c>
      <c r="T169" s="207">
        <v>3</v>
      </c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12" thickBot="1">
      <c r="A170" s="615">
        <v>19</v>
      </c>
      <c r="B170" s="183" t="s">
        <v>64</v>
      </c>
      <c r="C170" s="180">
        <v>25</v>
      </c>
      <c r="D170" s="180"/>
      <c r="E170" s="78">
        <v>25</v>
      </c>
      <c r="F170" s="78">
        <v>25</v>
      </c>
      <c r="G170" s="78">
        <v>50</v>
      </c>
      <c r="H170" s="181">
        <v>2</v>
      </c>
      <c r="I170" s="29"/>
      <c r="J170" s="28"/>
      <c r="K170" s="225"/>
      <c r="L170" s="29">
        <v>25</v>
      </c>
      <c r="M170" s="28"/>
      <c r="N170" s="188">
        <v>2</v>
      </c>
      <c r="O170" s="239"/>
      <c r="P170" s="190"/>
      <c r="Q170" s="311"/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2" thickBot="1">
      <c r="A171" s="615">
        <v>20</v>
      </c>
      <c r="B171" s="183" t="s">
        <v>130</v>
      </c>
      <c r="C171" s="180">
        <v>20</v>
      </c>
      <c r="D171" s="180">
        <v>20</v>
      </c>
      <c r="E171" s="78">
        <v>40</v>
      </c>
      <c r="F171" s="78">
        <v>35</v>
      </c>
      <c r="G171" s="78">
        <v>50</v>
      </c>
      <c r="H171" s="181">
        <v>3</v>
      </c>
      <c r="I171" s="29"/>
      <c r="J171" s="28"/>
      <c r="K171" s="225"/>
      <c r="L171" s="29">
        <v>20</v>
      </c>
      <c r="M171" s="28">
        <v>20</v>
      </c>
      <c r="N171" s="188">
        <v>3</v>
      </c>
      <c r="O171" s="29"/>
      <c r="P171" s="28"/>
      <c r="Q171" s="188"/>
      <c r="R171" s="29"/>
      <c r="S171" s="28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12" thickBot="1">
      <c r="A172" s="615">
        <v>21</v>
      </c>
      <c r="B172" s="464" t="s">
        <v>141</v>
      </c>
      <c r="C172" s="180">
        <v>10</v>
      </c>
      <c r="D172" s="180">
        <v>30</v>
      </c>
      <c r="E172" s="78">
        <v>40</v>
      </c>
      <c r="F172" s="78">
        <v>35</v>
      </c>
      <c r="G172" s="78">
        <v>75</v>
      </c>
      <c r="H172" s="181">
        <v>3</v>
      </c>
      <c r="I172" s="29"/>
      <c r="J172" s="28"/>
      <c r="K172" s="225"/>
      <c r="L172" s="29">
        <v>10</v>
      </c>
      <c r="M172" s="28">
        <v>30</v>
      </c>
      <c r="N172" s="188">
        <v>3</v>
      </c>
      <c r="O172" s="202"/>
      <c r="P172" s="187"/>
      <c r="Q172" s="188"/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2" thickBot="1">
      <c r="A173" s="615">
        <v>22</v>
      </c>
      <c r="B173" s="183" t="s">
        <v>44</v>
      </c>
      <c r="C173" s="180">
        <v>15</v>
      </c>
      <c r="D173" s="180">
        <v>10</v>
      </c>
      <c r="E173" s="78">
        <v>25</v>
      </c>
      <c r="F173" s="78">
        <v>25</v>
      </c>
      <c r="G173" s="78">
        <v>50</v>
      </c>
      <c r="H173" s="181">
        <v>2</v>
      </c>
      <c r="I173" s="206"/>
      <c r="J173" s="198"/>
      <c r="K173" s="224"/>
      <c r="L173" s="206">
        <v>15</v>
      </c>
      <c r="M173" s="198">
        <v>10</v>
      </c>
      <c r="N173" s="197">
        <v>2</v>
      </c>
      <c r="O173" s="29"/>
      <c r="P173" s="28"/>
      <c r="Q173" s="188"/>
      <c r="R173" s="29"/>
      <c r="S173" s="28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2" thickBot="1">
      <c r="A174" s="615">
        <v>23</v>
      </c>
      <c r="B174" s="183" t="s">
        <v>96</v>
      </c>
      <c r="C174" s="180">
        <v>20</v>
      </c>
      <c r="D174" s="180">
        <v>20</v>
      </c>
      <c r="E174" s="78">
        <v>40</v>
      </c>
      <c r="F174" s="78">
        <v>35</v>
      </c>
      <c r="G174" s="78">
        <v>75</v>
      </c>
      <c r="H174" s="181">
        <v>3</v>
      </c>
      <c r="I174" s="29"/>
      <c r="J174" s="28"/>
      <c r="K174" s="225"/>
      <c r="L174" s="29"/>
      <c r="M174" s="28"/>
      <c r="N174" s="188"/>
      <c r="O174" s="29">
        <v>20</v>
      </c>
      <c r="P174" s="28">
        <v>20</v>
      </c>
      <c r="Q174" s="188">
        <v>3</v>
      </c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2" thickBot="1">
      <c r="A175" s="615">
        <v>24</v>
      </c>
      <c r="B175" s="183" t="s">
        <v>65</v>
      </c>
      <c r="C175" s="180">
        <v>20</v>
      </c>
      <c r="D175" s="180">
        <v>20</v>
      </c>
      <c r="E175" s="78">
        <v>40</v>
      </c>
      <c r="F175" s="78">
        <v>35</v>
      </c>
      <c r="G175" s="78">
        <v>75</v>
      </c>
      <c r="H175" s="181">
        <v>3</v>
      </c>
      <c r="I175" s="29"/>
      <c r="J175" s="28"/>
      <c r="K175" s="225"/>
      <c r="L175" s="29"/>
      <c r="M175" s="28"/>
      <c r="N175" s="188"/>
      <c r="O175" s="29">
        <v>20</v>
      </c>
      <c r="P175" s="28">
        <v>20</v>
      </c>
      <c r="Q175" s="188">
        <v>3</v>
      </c>
      <c r="R175" s="202"/>
      <c r="S175" s="187"/>
      <c r="T175" s="188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2" thickBot="1">
      <c r="A176" s="615">
        <v>25</v>
      </c>
      <c r="B176" s="401" t="s">
        <v>66</v>
      </c>
      <c r="C176" s="180">
        <v>25</v>
      </c>
      <c r="D176" s="180"/>
      <c r="E176" s="222">
        <v>25</v>
      </c>
      <c r="F176" s="222">
        <v>25</v>
      </c>
      <c r="G176" s="222">
        <v>50</v>
      </c>
      <c r="H176" s="218">
        <v>2</v>
      </c>
      <c r="I176" s="29"/>
      <c r="J176" s="28"/>
      <c r="K176" s="225"/>
      <c r="L176" s="29"/>
      <c r="M176" s="28"/>
      <c r="N176" s="188"/>
      <c r="O176" s="29">
        <v>25</v>
      </c>
      <c r="P176" s="28"/>
      <c r="Q176" s="188">
        <v>2</v>
      </c>
      <c r="R176" s="202"/>
      <c r="S176" s="187"/>
      <c r="T176" s="188"/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23.25" thickBot="1">
      <c r="A177" s="615">
        <v>26</v>
      </c>
      <c r="B177" s="183" t="s">
        <v>67</v>
      </c>
      <c r="C177" s="180">
        <v>15</v>
      </c>
      <c r="D177" s="180"/>
      <c r="E177" s="222">
        <v>15</v>
      </c>
      <c r="F177" s="222">
        <v>10</v>
      </c>
      <c r="G177" s="222">
        <v>25</v>
      </c>
      <c r="H177" s="218">
        <v>1</v>
      </c>
      <c r="I177" s="29"/>
      <c r="J177" s="28"/>
      <c r="K177" s="225"/>
      <c r="L177" s="29"/>
      <c r="M177" s="28"/>
      <c r="N177" s="188"/>
      <c r="O177" s="29">
        <v>15</v>
      </c>
      <c r="P177" s="28"/>
      <c r="Q177" s="188">
        <v>1</v>
      </c>
      <c r="R177" s="202"/>
      <c r="S177" s="187"/>
      <c r="T177" s="188"/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2" thickBot="1">
      <c r="A178" s="615">
        <v>27</v>
      </c>
      <c r="B178" s="183" t="s">
        <v>142</v>
      </c>
      <c r="C178" s="180">
        <v>20</v>
      </c>
      <c r="D178" s="180">
        <v>20</v>
      </c>
      <c r="E178" s="78">
        <v>40</v>
      </c>
      <c r="F178" s="78">
        <v>35</v>
      </c>
      <c r="G178" s="78">
        <v>75</v>
      </c>
      <c r="H178" s="181">
        <v>3</v>
      </c>
      <c r="I178" s="29"/>
      <c r="J178" s="28"/>
      <c r="K178" s="225"/>
      <c r="L178" s="29"/>
      <c r="M178" s="28"/>
      <c r="N178" s="188"/>
      <c r="O178" s="29">
        <v>20</v>
      </c>
      <c r="P178" s="28">
        <v>20</v>
      </c>
      <c r="Q178" s="188">
        <v>3</v>
      </c>
      <c r="R178" s="202"/>
      <c r="S178" s="187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51" customFormat="1" ht="12" thickBot="1">
      <c r="A179" s="615">
        <v>28</v>
      </c>
      <c r="B179" s="183" t="s">
        <v>35</v>
      </c>
      <c r="C179" s="180">
        <v>10</v>
      </c>
      <c r="D179" s="180">
        <v>15</v>
      </c>
      <c r="E179" s="222">
        <v>25</v>
      </c>
      <c r="F179" s="222">
        <v>25</v>
      </c>
      <c r="G179" s="222">
        <v>50</v>
      </c>
      <c r="H179" s="218">
        <v>2</v>
      </c>
      <c r="I179" s="29"/>
      <c r="J179" s="28"/>
      <c r="K179" s="225"/>
      <c r="L179" s="29"/>
      <c r="M179" s="28"/>
      <c r="N179" s="188"/>
      <c r="O179" s="29">
        <v>10</v>
      </c>
      <c r="P179" s="28">
        <v>15</v>
      </c>
      <c r="Q179" s="188">
        <v>2</v>
      </c>
      <c r="R179" s="29"/>
      <c r="S179" s="28"/>
      <c r="T179" s="188"/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51" customFormat="1" ht="12" thickBot="1">
      <c r="A180" s="615">
        <v>29</v>
      </c>
      <c r="B180" s="183" t="s">
        <v>68</v>
      </c>
      <c r="C180" s="180"/>
      <c r="D180" s="180">
        <v>25</v>
      </c>
      <c r="E180" s="222">
        <v>25</v>
      </c>
      <c r="F180" s="222">
        <v>25</v>
      </c>
      <c r="G180" s="222">
        <v>50</v>
      </c>
      <c r="H180" s="218">
        <v>2</v>
      </c>
      <c r="I180" s="29"/>
      <c r="J180" s="28"/>
      <c r="K180" s="225"/>
      <c r="L180" s="29"/>
      <c r="M180" s="28"/>
      <c r="N180" s="188"/>
      <c r="O180" s="29"/>
      <c r="P180" s="28">
        <v>25</v>
      </c>
      <c r="Q180" s="188">
        <v>2</v>
      </c>
      <c r="R180" s="202"/>
      <c r="S180" s="187"/>
      <c r="T180" s="188"/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51" customFormat="1" ht="12" thickBot="1">
      <c r="A181" s="615">
        <v>30</v>
      </c>
      <c r="B181" s="183" t="s">
        <v>69</v>
      </c>
      <c r="C181" s="180">
        <v>25</v>
      </c>
      <c r="D181" s="180"/>
      <c r="E181" s="222">
        <v>25</v>
      </c>
      <c r="F181" s="222">
        <v>25</v>
      </c>
      <c r="G181" s="222">
        <v>50</v>
      </c>
      <c r="H181" s="218">
        <v>2</v>
      </c>
      <c r="I181" s="29"/>
      <c r="J181" s="28"/>
      <c r="K181" s="225"/>
      <c r="L181" s="29">
        <v>25</v>
      </c>
      <c r="M181" s="28"/>
      <c r="N181" s="188">
        <v>2</v>
      </c>
      <c r="O181" s="29"/>
      <c r="P181" s="28"/>
      <c r="Q181" s="188"/>
      <c r="R181" s="29"/>
      <c r="S181" s="187"/>
      <c r="T181" s="188"/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51" customFormat="1" ht="12" thickBot="1">
      <c r="A182" s="615">
        <v>31</v>
      </c>
      <c r="B182" s="183" t="s">
        <v>71</v>
      </c>
      <c r="C182" s="180">
        <v>20</v>
      </c>
      <c r="D182" s="180">
        <v>25</v>
      </c>
      <c r="E182" s="222">
        <v>45</v>
      </c>
      <c r="F182" s="222">
        <v>30</v>
      </c>
      <c r="G182" s="222">
        <v>75</v>
      </c>
      <c r="H182" s="218">
        <v>3</v>
      </c>
      <c r="I182" s="29"/>
      <c r="J182" s="28"/>
      <c r="K182" s="225"/>
      <c r="L182" s="29"/>
      <c r="M182" s="28"/>
      <c r="N182" s="188"/>
      <c r="O182" s="29">
        <v>20</v>
      </c>
      <c r="P182" s="28">
        <v>25</v>
      </c>
      <c r="Q182" s="188">
        <v>3</v>
      </c>
      <c r="R182" s="239"/>
      <c r="S182" s="190"/>
      <c r="T182" s="311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51" customFormat="1" ht="12" thickBot="1">
      <c r="A183" s="615">
        <v>32</v>
      </c>
      <c r="B183" s="192" t="s">
        <v>38</v>
      </c>
      <c r="C183" s="217">
        <v>15</v>
      </c>
      <c r="D183" s="222"/>
      <c r="E183" s="222">
        <v>15</v>
      </c>
      <c r="F183" s="222">
        <v>10</v>
      </c>
      <c r="G183" s="222">
        <v>25</v>
      </c>
      <c r="H183" s="218">
        <v>1</v>
      </c>
      <c r="I183" s="29"/>
      <c r="J183" s="28"/>
      <c r="K183" s="225"/>
      <c r="L183" s="29"/>
      <c r="M183" s="28"/>
      <c r="N183" s="188"/>
      <c r="O183" s="29"/>
      <c r="P183" s="28"/>
      <c r="Q183" s="188"/>
      <c r="R183" s="29">
        <v>15</v>
      </c>
      <c r="S183" s="28"/>
      <c r="T183" s="188">
        <v>1</v>
      </c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151" customFormat="1" ht="12" thickBot="1">
      <c r="A184" s="615">
        <v>33</v>
      </c>
      <c r="B184" s="183" t="s">
        <v>70</v>
      </c>
      <c r="C184" s="180">
        <v>25</v>
      </c>
      <c r="D184" s="180">
        <v>25</v>
      </c>
      <c r="E184" s="78">
        <v>50</v>
      </c>
      <c r="F184" s="78">
        <v>50</v>
      </c>
      <c r="G184" s="78">
        <v>100</v>
      </c>
      <c r="H184" s="181">
        <v>4</v>
      </c>
      <c r="I184" s="29"/>
      <c r="J184" s="28"/>
      <c r="K184" s="225"/>
      <c r="L184" s="29"/>
      <c r="M184" s="28"/>
      <c r="N184" s="188"/>
      <c r="O184" s="29"/>
      <c r="P184" s="28"/>
      <c r="Q184" s="188"/>
      <c r="R184" s="29">
        <v>25</v>
      </c>
      <c r="S184" s="28">
        <v>25</v>
      </c>
      <c r="T184" s="188">
        <v>4</v>
      </c>
      <c r="U184" s="141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  <c r="BI184" s="138"/>
    </row>
    <row r="185" spans="1:61" s="151" customFormat="1" ht="12" thickBot="1">
      <c r="A185" s="615">
        <v>34</v>
      </c>
      <c r="B185" s="183" t="s">
        <v>94</v>
      </c>
      <c r="C185" s="180">
        <v>15</v>
      </c>
      <c r="D185" s="180">
        <v>10</v>
      </c>
      <c r="E185" s="78">
        <v>25</v>
      </c>
      <c r="F185" s="78">
        <v>25</v>
      </c>
      <c r="G185" s="78">
        <v>50</v>
      </c>
      <c r="H185" s="181">
        <v>2</v>
      </c>
      <c r="I185" s="29"/>
      <c r="J185" s="28"/>
      <c r="K185" s="225"/>
      <c r="L185" s="239">
        <v>15</v>
      </c>
      <c r="M185" s="190">
        <v>10</v>
      </c>
      <c r="N185" s="311">
        <v>2</v>
      </c>
      <c r="O185" s="239"/>
      <c r="P185" s="190"/>
      <c r="Q185" s="311"/>
      <c r="R185" s="29"/>
      <c r="S185" s="28"/>
      <c r="T185" s="188"/>
      <c r="U185" s="141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  <c r="BI185" s="138"/>
    </row>
    <row r="186" spans="1:61" s="139" customFormat="1" ht="12" thickBot="1">
      <c r="A186" s="615">
        <v>35</v>
      </c>
      <c r="B186" s="401" t="s">
        <v>95</v>
      </c>
      <c r="C186" s="180">
        <v>25</v>
      </c>
      <c r="D186" s="78"/>
      <c r="E186" s="78">
        <v>25</v>
      </c>
      <c r="F186" s="78">
        <v>25</v>
      </c>
      <c r="G186" s="78">
        <v>50</v>
      </c>
      <c r="H186" s="181">
        <v>2</v>
      </c>
      <c r="I186" s="29"/>
      <c r="J186" s="28"/>
      <c r="K186" s="225"/>
      <c r="L186" s="29"/>
      <c r="M186" s="28"/>
      <c r="N186" s="188"/>
      <c r="O186" s="29"/>
      <c r="P186" s="28"/>
      <c r="Q186" s="188"/>
      <c r="R186" s="29">
        <v>25</v>
      </c>
      <c r="S186" s="28"/>
      <c r="T186" s="188">
        <v>2</v>
      </c>
      <c r="U186" s="141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  <c r="BI186" s="138"/>
    </row>
    <row r="187" spans="1:61" s="139" customFormat="1" ht="12" thickBot="1">
      <c r="A187" s="615">
        <v>36</v>
      </c>
      <c r="B187" s="182" t="s">
        <v>91</v>
      </c>
      <c r="C187" s="180"/>
      <c r="D187" s="180">
        <v>45</v>
      </c>
      <c r="E187" s="78">
        <v>45</v>
      </c>
      <c r="F187" s="78">
        <v>30</v>
      </c>
      <c r="G187" s="78">
        <v>75</v>
      </c>
      <c r="H187" s="181">
        <v>3</v>
      </c>
      <c r="I187" s="29"/>
      <c r="J187" s="28"/>
      <c r="K187" s="225"/>
      <c r="L187" s="465"/>
      <c r="M187" s="394">
        <v>30</v>
      </c>
      <c r="N187" s="395">
        <v>2</v>
      </c>
      <c r="O187" s="465"/>
      <c r="P187" s="394"/>
      <c r="Q187" s="395"/>
      <c r="R187" s="29"/>
      <c r="S187" s="28">
        <v>15</v>
      </c>
      <c r="T187" s="188">
        <v>1</v>
      </c>
      <c r="U187" s="141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</row>
    <row r="188" spans="1:61" s="139" customFormat="1" ht="12" thickBot="1">
      <c r="A188" s="615">
        <v>37</v>
      </c>
      <c r="B188" s="182" t="s">
        <v>92</v>
      </c>
      <c r="C188" s="180"/>
      <c r="D188" s="180">
        <v>60</v>
      </c>
      <c r="E188" s="78">
        <v>60</v>
      </c>
      <c r="F188" s="78">
        <v>40</v>
      </c>
      <c r="G188" s="83">
        <v>100</v>
      </c>
      <c r="H188" s="181">
        <v>4</v>
      </c>
      <c r="I188" s="29"/>
      <c r="J188" s="28"/>
      <c r="K188" s="225"/>
      <c r="L188" s="465"/>
      <c r="M188" s="394">
        <v>15</v>
      </c>
      <c r="N188" s="395">
        <v>1</v>
      </c>
      <c r="O188" s="465"/>
      <c r="P188" s="394">
        <v>15</v>
      </c>
      <c r="Q188" s="395">
        <v>1</v>
      </c>
      <c r="R188" s="29"/>
      <c r="S188" s="28">
        <v>30</v>
      </c>
      <c r="T188" s="188">
        <v>2</v>
      </c>
      <c r="U188" s="141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  <c r="BI188" s="138"/>
    </row>
    <row r="189" spans="1:61" s="139" customFormat="1" ht="12" thickBot="1">
      <c r="A189" s="615">
        <v>38</v>
      </c>
      <c r="B189" s="182" t="s">
        <v>89</v>
      </c>
      <c r="C189" s="180">
        <v>30</v>
      </c>
      <c r="D189" s="180"/>
      <c r="E189" s="78">
        <v>30</v>
      </c>
      <c r="F189" s="78">
        <v>20</v>
      </c>
      <c r="G189" s="83">
        <v>50</v>
      </c>
      <c r="H189" s="181">
        <v>2</v>
      </c>
      <c r="I189" s="29"/>
      <c r="J189" s="28"/>
      <c r="K189" s="225"/>
      <c r="L189" s="465">
        <v>15</v>
      </c>
      <c r="M189" s="394"/>
      <c r="N189" s="395">
        <v>1</v>
      </c>
      <c r="O189" s="465">
        <v>15</v>
      </c>
      <c r="P189" s="394"/>
      <c r="Q189" s="395">
        <v>1</v>
      </c>
      <c r="R189" s="29"/>
      <c r="S189" s="28"/>
      <c r="T189" s="188"/>
      <c r="U189" s="141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  <c r="BI189" s="138"/>
    </row>
    <row r="190" spans="1:61" s="139" customFormat="1" ht="12" thickBot="1">
      <c r="A190" s="615">
        <v>39</v>
      </c>
      <c r="B190" s="182" t="s">
        <v>90</v>
      </c>
      <c r="C190" s="314">
        <v>30</v>
      </c>
      <c r="D190" s="314"/>
      <c r="E190" s="315">
        <v>30</v>
      </c>
      <c r="F190" s="315">
        <v>20</v>
      </c>
      <c r="G190" s="315">
        <v>50</v>
      </c>
      <c r="H190" s="316">
        <v>2</v>
      </c>
      <c r="I190" s="421"/>
      <c r="J190" s="357"/>
      <c r="K190" s="358"/>
      <c r="L190" s="466">
        <v>15</v>
      </c>
      <c r="M190" s="467"/>
      <c r="N190" s="468">
        <v>1</v>
      </c>
      <c r="O190" s="466">
        <v>15</v>
      </c>
      <c r="P190" s="467"/>
      <c r="Q190" s="468">
        <v>1</v>
      </c>
      <c r="R190" s="421"/>
      <c r="S190" s="357"/>
      <c r="T190" s="397"/>
      <c r="U190" s="141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  <c r="BI190" s="138"/>
    </row>
    <row r="191" spans="1:61" s="68" customFormat="1" ht="12" thickBot="1">
      <c r="A191" s="110"/>
      <c r="B191" s="102" t="s">
        <v>40</v>
      </c>
      <c r="C191" s="367">
        <f t="shared" ref="C191:H191" si="20">SUM(C169:C190)</f>
        <v>395</v>
      </c>
      <c r="D191" s="367">
        <f t="shared" si="20"/>
        <v>385</v>
      </c>
      <c r="E191" s="367">
        <f t="shared" si="20"/>
        <v>780</v>
      </c>
      <c r="F191" s="367">
        <f t="shared" si="20"/>
        <v>670</v>
      </c>
      <c r="G191" s="367">
        <f t="shared" si="20"/>
        <v>1425</v>
      </c>
      <c r="H191" s="367">
        <f t="shared" si="20"/>
        <v>58</v>
      </c>
      <c r="I191" s="380"/>
      <c r="J191" s="381"/>
      <c r="K191" s="382"/>
      <c r="L191" s="383">
        <f t="shared" ref="L191:T191" si="21">SUM(L169:L190)</f>
        <v>150</v>
      </c>
      <c r="M191" s="383">
        <f t="shared" si="21"/>
        <v>135</v>
      </c>
      <c r="N191" s="384">
        <f t="shared" si="21"/>
        <v>21</v>
      </c>
      <c r="O191" s="383">
        <f t="shared" si="21"/>
        <v>170</v>
      </c>
      <c r="P191" s="383">
        <f t="shared" si="21"/>
        <v>160</v>
      </c>
      <c r="Q191" s="384">
        <f t="shared" si="21"/>
        <v>24</v>
      </c>
      <c r="R191" s="383">
        <f t="shared" si="21"/>
        <v>75</v>
      </c>
      <c r="S191" s="385">
        <f t="shared" si="21"/>
        <v>90</v>
      </c>
      <c r="T191" s="386">
        <f t="shared" si="21"/>
        <v>13</v>
      </c>
      <c r="U191" s="158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</row>
    <row r="192" spans="1:61" s="68" customFormat="1">
      <c r="A192" s="593"/>
      <c r="B192" s="589" t="s">
        <v>87</v>
      </c>
      <c r="C192" s="590">
        <f t="shared" ref="C192:T192" si="22">C26+C191</f>
        <v>660</v>
      </c>
      <c r="D192" s="590">
        <f t="shared" si="22"/>
        <v>640</v>
      </c>
      <c r="E192" s="590">
        <f t="shared" si="22"/>
        <v>1300</v>
      </c>
      <c r="F192" s="590">
        <f t="shared" si="22"/>
        <v>1525</v>
      </c>
      <c r="G192" s="590">
        <f t="shared" si="22"/>
        <v>2800</v>
      </c>
      <c r="H192" s="590">
        <f t="shared" si="22"/>
        <v>113</v>
      </c>
      <c r="I192" s="590">
        <f t="shared" si="22"/>
        <v>200</v>
      </c>
      <c r="J192" s="590">
        <f t="shared" si="22"/>
        <v>185</v>
      </c>
      <c r="K192" s="590">
        <f t="shared" si="22"/>
        <v>30</v>
      </c>
      <c r="L192" s="591">
        <f t="shared" si="22"/>
        <v>205</v>
      </c>
      <c r="M192" s="590">
        <f t="shared" si="22"/>
        <v>190</v>
      </c>
      <c r="N192" s="590">
        <f t="shared" si="22"/>
        <v>30</v>
      </c>
      <c r="O192" s="590">
        <f t="shared" si="22"/>
        <v>170</v>
      </c>
      <c r="P192" s="590">
        <f t="shared" si="22"/>
        <v>160</v>
      </c>
      <c r="Q192" s="590">
        <f t="shared" si="22"/>
        <v>30</v>
      </c>
      <c r="R192" s="590">
        <f t="shared" si="22"/>
        <v>75</v>
      </c>
      <c r="S192" s="590">
        <f t="shared" si="22"/>
        <v>90</v>
      </c>
      <c r="T192" s="594">
        <f t="shared" si="22"/>
        <v>23</v>
      </c>
      <c r="U192" s="227"/>
      <c r="V192" s="227"/>
      <c r="W192" s="227"/>
      <c r="X192" s="227"/>
      <c r="Y192" s="227"/>
      <c r="Z192" s="227"/>
      <c r="AA192" s="227"/>
      <c r="AB192" s="227"/>
      <c r="AC192" s="227"/>
      <c r="AD192" s="227"/>
      <c r="AE192" s="227"/>
      <c r="AF192" s="227"/>
      <c r="AG192" s="227"/>
      <c r="AH192" s="227"/>
      <c r="AI192" s="227"/>
      <c r="AJ192" s="227"/>
      <c r="AK192" s="227"/>
      <c r="AL192" s="227"/>
      <c r="AM192" s="227"/>
      <c r="AN192" s="227"/>
      <c r="AO192" s="227"/>
      <c r="AP192" s="227"/>
      <c r="AQ192" s="227"/>
      <c r="AR192" s="227"/>
      <c r="AS192" s="227"/>
      <c r="AT192" s="227"/>
      <c r="AU192" s="227"/>
      <c r="AV192" s="227"/>
      <c r="AW192" s="227"/>
      <c r="AX192" s="227"/>
      <c r="AY192" s="227"/>
      <c r="AZ192" s="227"/>
      <c r="BA192" s="227"/>
      <c r="BB192" s="227"/>
      <c r="BC192" s="227"/>
      <c r="BD192" s="227"/>
      <c r="BE192" s="227"/>
      <c r="BF192" s="227"/>
      <c r="BG192" s="227"/>
      <c r="BH192" s="227"/>
      <c r="BI192" s="227"/>
    </row>
    <row r="193" spans="1:61" s="67" customFormat="1">
      <c r="A193" s="564">
        <v>40</v>
      </c>
      <c r="B193" s="574" t="s">
        <v>176</v>
      </c>
      <c r="C193" s="248"/>
      <c r="D193" s="248"/>
      <c r="E193" s="248">
        <v>90</v>
      </c>
      <c r="F193" s="248">
        <v>85</v>
      </c>
      <c r="G193" s="248">
        <v>175</v>
      </c>
      <c r="H193" s="248">
        <v>7</v>
      </c>
      <c r="I193" s="248"/>
      <c r="J193" s="248"/>
      <c r="K193" s="248"/>
      <c r="L193" s="246"/>
      <c r="M193" s="248"/>
      <c r="N193" s="248"/>
      <c r="O193" s="248"/>
      <c r="P193" s="248"/>
      <c r="Q193" s="248"/>
      <c r="R193" s="248"/>
      <c r="S193" s="248"/>
      <c r="T193" s="248">
        <v>7</v>
      </c>
    </row>
    <row r="194" spans="1:61" s="67" customFormat="1">
      <c r="A194" s="564"/>
      <c r="B194" s="581"/>
      <c r="C194" s="248"/>
      <c r="D194" s="248"/>
      <c r="E194" s="248"/>
      <c r="F194" s="248"/>
      <c r="G194" s="248"/>
      <c r="H194" s="248">
        <f>SUM(H192:H193)</f>
        <v>120</v>
      </c>
      <c r="I194" s="248"/>
      <c r="J194" s="248"/>
      <c r="K194" s="248"/>
      <c r="L194" s="246"/>
      <c r="M194" s="248"/>
      <c r="N194" s="248"/>
      <c r="O194" s="248"/>
      <c r="P194" s="248"/>
      <c r="Q194" s="248"/>
      <c r="R194" s="248"/>
      <c r="S194" s="248"/>
      <c r="T194" s="248">
        <f>SUM(T192:T193)</f>
        <v>30</v>
      </c>
    </row>
    <row r="195" spans="1:61" s="66" customFormat="1" ht="12" thickBot="1">
      <c r="A195" s="49"/>
      <c r="B195" s="50"/>
      <c r="C195" s="253">
        <f>C192*100/E192</f>
        <v>50.769230769230766</v>
      </c>
      <c r="D195" s="254">
        <f>100-C195</f>
        <v>49.230769230769234</v>
      </c>
      <c r="E195" s="51"/>
      <c r="F195" s="51"/>
      <c r="G195" s="51"/>
      <c r="H195" s="51"/>
      <c r="I195" s="52"/>
      <c r="J195" s="52"/>
      <c r="K195" s="53"/>
      <c r="L195" s="52"/>
      <c r="M195" s="52"/>
      <c r="N195" s="249"/>
      <c r="O195" s="52"/>
      <c r="P195" s="52"/>
      <c r="Q195" s="249"/>
      <c r="R195" s="52"/>
      <c r="S195" s="52"/>
      <c r="T195" s="53">
        <f>SUM(T192:T193)</f>
        <v>30</v>
      </c>
      <c r="U195" s="562"/>
      <c r="V195" s="562"/>
      <c r="W195" s="562"/>
      <c r="X195" s="562"/>
      <c r="Y195" s="562"/>
      <c r="Z195" s="562"/>
      <c r="AA195" s="562"/>
      <c r="AB195" s="562"/>
      <c r="AC195" s="562"/>
      <c r="AD195" s="562"/>
      <c r="AE195" s="562"/>
      <c r="AF195" s="562"/>
      <c r="AG195" s="562"/>
      <c r="AH195" s="562"/>
      <c r="AI195" s="562"/>
      <c r="AJ195" s="562"/>
      <c r="AK195" s="562"/>
      <c r="AL195" s="562"/>
      <c r="AM195" s="562"/>
      <c r="AN195" s="562"/>
      <c r="AO195" s="562"/>
      <c r="AP195" s="562"/>
      <c r="AQ195" s="562"/>
      <c r="AR195" s="562"/>
      <c r="AS195" s="562"/>
      <c r="AT195" s="562"/>
      <c r="AU195" s="562"/>
      <c r="AV195" s="562"/>
      <c r="AW195" s="562"/>
      <c r="AX195" s="562"/>
      <c r="AY195" s="562"/>
      <c r="AZ195" s="562"/>
      <c r="BA195" s="562"/>
      <c r="BB195" s="562"/>
      <c r="BC195" s="562"/>
      <c r="BD195" s="562"/>
      <c r="BE195" s="562"/>
      <c r="BF195" s="562"/>
      <c r="BG195" s="562"/>
      <c r="BH195" s="562"/>
      <c r="BI195" s="562"/>
    </row>
    <row r="196" spans="1:61" ht="12" thickBot="1">
      <c r="A196" s="742" t="s">
        <v>72</v>
      </c>
      <c r="B196" s="743"/>
      <c r="C196" s="718" t="s">
        <v>5</v>
      </c>
      <c r="D196" s="718" t="s">
        <v>6</v>
      </c>
      <c r="E196" s="718" t="s">
        <v>7</v>
      </c>
      <c r="F196" s="718" t="s">
        <v>8</v>
      </c>
      <c r="G196" s="720" t="s">
        <v>3</v>
      </c>
      <c r="H196" s="737" t="s">
        <v>4</v>
      </c>
      <c r="I196" s="739" t="s">
        <v>31</v>
      </c>
      <c r="J196" s="740"/>
      <c r="K196" s="741"/>
      <c r="L196" s="739" t="s">
        <v>32</v>
      </c>
      <c r="M196" s="740"/>
      <c r="N196" s="741"/>
      <c r="O196" s="739" t="s">
        <v>33</v>
      </c>
      <c r="P196" s="740"/>
      <c r="Q196" s="741"/>
      <c r="R196" s="739" t="s">
        <v>34</v>
      </c>
      <c r="S196" s="740"/>
      <c r="T196" s="741"/>
      <c r="U196" s="158"/>
      <c r="V196" s="227"/>
    </row>
    <row r="197" spans="1:61" ht="21.75" thickBot="1">
      <c r="A197" s="744"/>
      <c r="B197" s="744"/>
      <c r="C197" s="719"/>
      <c r="D197" s="719"/>
      <c r="E197" s="719"/>
      <c r="F197" s="719"/>
      <c r="G197" s="721"/>
      <c r="H197" s="738"/>
      <c r="I197" s="43" t="s">
        <v>13</v>
      </c>
      <c r="J197" s="42" t="s">
        <v>14</v>
      </c>
      <c r="K197" s="44" t="s">
        <v>4</v>
      </c>
      <c r="L197" s="24" t="s">
        <v>13</v>
      </c>
      <c r="M197" s="42" t="s">
        <v>14</v>
      </c>
      <c r="N197" s="44" t="s">
        <v>4</v>
      </c>
      <c r="O197" s="43" t="s">
        <v>5</v>
      </c>
      <c r="P197" s="42" t="s">
        <v>14</v>
      </c>
      <c r="Q197" s="44" t="s">
        <v>4</v>
      </c>
      <c r="R197" s="43" t="s">
        <v>13</v>
      </c>
      <c r="S197" s="42" t="s">
        <v>14</v>
      </c>
      <c r="T197" s="44" t="s">
        <v>4</v>
      </c>
      <c r="U197" s="566"/>
      <c r="V197" s="68"/>
      <c r="W197" s="158"/>
    </row>
    <row r="198" spans="1:61" s="191" customFormat="1" ht="12" thickBot="1">
      <c r="A198" s="615">
        <v>18</v>
      </c>
      <c r="B198" s="458" t="s">
        <v>135</v>
      </c>
      <c r="C198" s="299">
        <v>30</v>
      </c>
      <c r="D198" s="300">
        <v>60</v>
      </c>
      <c r="E198" s="300">
        <v>90</v>
      </c>
      <c r="F198" s="300">
        <v>85</v>
      </c>
      <c r="G198" s="300">
        <v>175</v>
      </c>
      <c r="H198" s="301">
        <v>7</v>
      </c>
      <c r="I198" s="389"/>
      <c r="J198" s="303"/>
      <c r="K198" s="207"/>
      <c r="L198" s="390">
        <v>10</v>
      </c>
      <c r="M198" s="305">
        <v>20</v>
      </c>
      <c r="N198" s="207">
        <v>2</v>
      </c>
      <c r="O198" s="390">
        <v>10</v>
      </c>
      <c r="P198" s="305">
        <v>20</v>
      </c>
      <c r="Q198" s="208">
        <v>2</v>
      </c>
      <c r="R198" s="390">
        <v>10</v>
      </c>
      <c r="S198" s="305">
        <v>20</v>
      </c>
      <c r="T198" s="207">
        <v>3</v>
      </c>
      <c r="U198" s="520"/>
      <c r="V198" s="681"/>
      <c r="W198" s="124"/>
      <c r="X198" s="190"/>
      <c r="Y198" s="190"/>
      <c r="Z198" s="190"/>
      <c r="AA198" s="190"/>
      <c r="AB198" s="190"/>
      <c r="AC198" s="190"/>
      <c r="AD198" s="190"/>
      <c r="AE198" s="190"/>
      <c r="AF198" s="190"/>
      <c r="AG198" s="190"/>
      <c r="AH198" s="190"/>
      <c r="AI198" s="190"/>
      <c r="AJ198" s="190"/>
      <c r="AK198" s="190"/>
      <c r="AL198" s="190"/>
      <c r="AM198" s="190"/>
      <c r="AN198" s="190"/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</row>
    <row r="199" spans="1:61" s="139" customFormat="1" ht="12" thickBot="1">
      <c r="A199" s="615">
        <v>19</v>
      </c>
      <c r="B199" s="400" t="s">
        <v>73</v>
      </c>
      <c r="C199" s="242">
        <v>25</v>
      </c>
      <c r="D199" s="242"/>
      <c r="E199" s="391">
        <v>25</v>
      </c>
      <c r="F199" s="391">
        <v>25</v>
      </c>
      <c r="G199" s="184">
        <v>50</v>
      </c>
      <c r="H199" s="184">
        <v>2</v>
      </c>
      <c r="I199" s="185"/>
      <c r="J199" s="187"/>
      <c r="K199" s="186"/>
      <c r="L199" s="27"/>
      <c r="M199" s="28"/>
      <c r="N199" s="188"/>
      <c r="O199" s="27">
        <v>25</v>
      </c>
      <c r="P199" s="187"/>
      <c r="Q199" s="188">
        <v>2</v>
      </c>
      <c r="R199" s="185"/>
      <c r="S199" s="187"/>
      <c r="T199" s="188"/>
      <c r="U199" s="521"/>
      <c r="V199" s="151"/>
      <c r="W199" s="141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2" thickBot="1">
      <c r="A200" s="615">
        <v>20</v>
      </c>
      <c r="B200" s="634" t="s">
        <v>85</v>
      </c>
      <c r="C200" s="635">
        <v>10</v>
      </c>
      <c r="D200" s="635">
        <v>15</v>
      </c>
      <c r="E200" s="272">
        <v>25</v>
      </c>
      <c r="F200" s="272">
        <v>25</v>
      </c>
      <c r="G200" s="636">
        <v>50</v>
      </c>
      <c r="H200" s="637">
        <v>2</v>
      </c>
      <c r="I200" s="638"/>
      <c r="J200" s="639"/>
      <c r="K200" s="640"/>
      <c r="L200" s="326">
        <v>10</v>
      </c>
      <c r="M200" s="22">
        <v>15</v>
      </c>
      <c r="N200" s="274">
        <v>2</v>
      </c>
      <c r="O200" s="638"/>
      <c r="P200" s="639"/>
      <c r="Q200" s="274"/>
      <c r="R200" s="124"/>
      <c r="S200" s="190"/>
      <c r="T200" s="311"/>
      <c r="U200" s="522"/>
      <c r="V200" s="151"/>
      <c r="W200" s="141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2" thickBot="1">
      <c r="A201" s="615">
        <v>21</v>
      </c>
      <c r="B201" s="618" t="s">
        <v>74</v>
      </c>
      <c r="C201" s="635">
        <v>20</v>
      </c>
      <c r="D201" s="635">
        <v>20</v>
      </c>
      <c r="E201" s="272">
        <v>40</v>
      </c>
      <c r="F201" s="272">
        <v>35</v>
      </c>
      <c r="G201" s="636">
        <v>75</v>
      </c>
      <c r="H201" s="637">
        <v>3</v>
      </c>
      <c r="I201" s="638"/>
      <c r="J201" s="639"/>
      <c r="K201" s="640"/>
      <c r="L201" s="326">
        <v>20</v>
      </c>
      <c r="M201" s="22">
        <v>20</v>
      </c>
      <c r="N201" s="274">
        <v>3</v>
      </c>
      <c r="O201" s="638"/>
      <c r="P201" s="639"/>
      <c r="Q201" s="274"/>
      <c r="R201" s="185"/>
      <c r="S201" s="187"/>
      <c r="T201" s="188"/>
      <c r="U201" s="521"/>
      <c r="V201" s="151"/>
      <c r="W201" s="141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2" thickBot="1">
      <c r="A202" s="615">
        <v>22</v>
      </c>
      <c r="B202" s="618" t="s">
        <v>75</v>
      </c>
      <c r="C202" s="635">
        <v>25</v>
      </c>
      <c r="D202" s="635"/>
      <c r="E202" s="272">
        <v>25</v>
      </c>
      <c r="F202" s="272">
        <v>25</v>
      </c>
      <c r="G202" s="636">
        <v>50</v>
      </c>
      <c r="H202" s="637">
        <v>2</v>
      </c>
      <c r="I202" s="638"/>
      <c r="J202" s="639"/>
      <c r="K202" s="640"/>
      <c r="L202" s="326">
        <v>25</v>
      </c>
      <c r="M202" s="22"/>
      <c r="N202" s="274">
        <v>2</v>
      </c>
      <c r="O202" s="326"/>
      <c r="P202" s="22"/>
      <c r="Q202" s="274"/>
      <c r="R202" s="27"/>
      <c r="S202" s="28"/>
      <c r="T202" s="188"/>
      <c r="U202" s="521"/>
      <c r="V202" s="151"/>
      <c r="W202" s="141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2" thickBot="1">
      <c r="A203" s="615">
        <v>23</v>
      </c>
      <c r="B203" s="618" t="s">
        <v>143</v>
      </c>
      <c r="C203" s="635">
        <v>25</v>
      </c>
      <c r="D203" s="635"/>
      <c r="E203" s="272">
        <v>25</v>
      </c>
      <c r="F203" s="272">
        <v>25</v>
      </c>
      <c r="G203" s="636">
        <v>50</v>
      </c>
      <c r="H203" s="637">
        <v>2</v>
      </c>
      <c r="I203" s="638"/>
      <c r="J203" s="639"/>
      <c r="K203" s="640"/>
      <c r="L203" s="326">
        <v>25</v>
      </c>
      <c r="M203" s="22"/>
      <c r="N203" s="274">
        <v>2</v>
      </c>
      <c r="O203" s="638"/>
      <c r="P203" s="639"/>
      <c r="Q203" s="274"/>
      <c r="R203" s="185"/>
      <c r="S203" s="187"/>
      <c r="T203" s="188"/>
      <c r="U203" s="521"/>
      <c r="V203" s="151"/>
      <c r="W203" s="141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23.25" thickBot="1">
      <c r="A204" s="615">
        <v>24</v>
      </c>
      <c r="B204" s="618" t="s">
        <v>76</v>
      </c>
      <c r="C204" s="635">
        <v>10</v>
      </c>
      <c r="D204" s="635">
        <v>15</v>
      </c>
      <c r="E204" s="272">
        <v>25</v>
      </c>
      <c r="F204" s="272">
        <v>5</v>
      </c>
      <c r="G204" s="636">
        <v>30</v>
      </c>
      <c r="H204" s="637">
        <v>1</v>
      </c>
      <c r="I204" s="638"/>
      <c r="J204" s="639"/>
      <c r="K204" s="640"/>
      <c r="L204" s="326"/>
      <c r="M204" s="22"/>
      <c r="N204" s="274"/>
      <c r="O204" s="641"/>
      <c r="P204" s="642"/>
      <c r="Q204" s="643"/>
      <c r="R204" s="27">
        <v>10</v>
      </c>
      <c r="S204" s="28">
        <v>15</v>
      </c>
      <c r="T204" s="188">
        <v>1</v>
      </c>
      <c r="U204" s="523"/>
      <c r="V204" s="151"/>
      <c r="W204" s="141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2" thickBot="1">
      <c r="A205" s="615">
        <v>25</v>
      </c>
      <c r="B205" s="714" t="s">
        <v>77</v>
      </c>
      <c r="C205" s="635"/>
      <c r="D205" s="635">
        <v>30</v>
      </c>
      <c r="E205" s="272">
        <v>30</v>
      </c>
      <c r="F205" s="272">
        <v>20</v>
      </c>
      <c r="G205" s="636">
        <v>50</v>
      </c>
      <c r="H205" s="637">
        <v>2</v>
      </c>
      <c r="I205" s="638"/>
      <c r="J205" s="639"/>
      <c r="K205" s="640"/>
      <c r="L205" s="326"/>
      <c r="M205" s="579">
        <v>30</v>
      </c>
      <c r="N205" s="713">
        <v>2</v>
      </c>
      <c r="O205" s="638"/>
      <c r="R205" s="185"/>
      <c r="S205" s="187"/>
      <c r="T205" s="188"/>
      <c r="U205" s="521"/>
      <c r="V205" s="716" t="s">
        <v>183</v>
      </c>
      <c r="W205" s="141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23.25" thickBot="1">
      <c r="A206" s="615">
        <v>26</v>
      </c>
      <c r="B206" s="618" t="s">
        <v>78</v>
      </c>
      <c r="C206" s="635">
        <v>10</v>
      </c>
      <c r="D206" s="635">
        <v>20</v>
      </c>
      <c r="E206" s="272">
        <v>30</v>
      </c>
      <c r="F206" s="272">
        <v>20</v>
      </c>
      <c r="G206" s="636">
        <v>50</v>
      </c>
      <c r="H206" s="637">
        <v>2</v>
      </c>
      <c r="I206" s="638"/>
      <c r="J206" s="639"/>
      <c r="K206" s="640"/>
      <c r="L206" s="326"/>
      <c r="M206" s="639"/>
      <c r="N206" s="274"/>
      <c r="O206" s="326">
        <v>10</v>
      </c>
      <c r="P206" s="22">
        <v>20</v>
      </c>
      <c r="Q206" s="274">
        <v>2</v>
      </c>
      <c r="R206" s="27"/>
      <c r="S206" s="28"/>
      <c r="T206" s="188"/>
      <c r="U206" s="521"/>
      <c r="V206" s="151"/>
      <c r="W206" s="141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2" thickBot="1">
      <c r="A207" s="615">
        <v>27</v>
      </c>
      <c r="B207" s="618" t="s">
        <v>36</v>
      </c>
      <c r="C207" s="635">
        <v>15</v>
      </c>
      <c r="D207" s="635">
        <v>25</v>
      </c>
      <c r="E207" s="644">
        <v>40</v>
      </c>
      <c r="F207" s="644">
        <v>35</v>
      </c>
      <c r="G207" s="636">
        <v>75</v>
      </c>
      <c r="H207" s="645">
        <v>3</v>
      </c>
      <c r="I207" s="638"/>
      <c r="J207" s="639"/>
      <c r="K207" s="640"/>
      <c r="L207" s="326"/>
      <c r="M207" s="22"/>
      <c r="N207" s="274"/>
      <c r="O207" s="326">
        <v>15</v>
      </c>
      <c r="P207" s="22">
        <v>25</v>
      </c>
      <c r="Q207" s="274">
        <v>3</v>
      </c>
      <c r="R207" s="27"/>
      <c r="S207" s="28"/>
      <c r="T207" s="188"/>
      <c r="U207" s="521"/>
      <c r="V207" s="151"/>
      <c r="W207" s="141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39" customFormat="1" ht="12" thickBot="1">
      <c r="A208" s="615">
        <v>28</v>
      </c>
      <c r="B208" s="618" t="s">
        <v>79</v>
      </c>
      <c r="C208" s="635">
        <v>15</v>
      </c>
      <c r="D208" s="635">
        <v>10</v>
      </c>
      <c r="E208" s="644">
        <v>25</v>
      </c>
      <c r="F208" s="644">
        <v>25</v>
      </c>
      <c r="G208" s="636">
        <v>50</v>
      </c>
      <c r="H208" s="645">
        <v>2</v>
      </c>
      <c r="I208" s="638"/>
      <c r="J208" s="639"/>
      <c r="K208" s="640"/>
      <c r="L208" s="326"/>
      <c r="M208" s="22"/>
      <c r="N208" s="274"/>
      <c r="O208" s="326">
        <v>15</v>
      </c>
      <c r="P208" s="22">
        <v>10</v>
      </c>
      <c r="Q208" s="274">
        <v>2</v>
      </c>
      <c r="R208" s="27"/>
      <c r="S208" s="28"/>
      <c r="T208" s="188"/>
      <c r="U208" s="521"/>
      <c r="V208" s="151"/>
      <c r="W208" s="141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</row>
    <row r="209" spans="1:61" s="139" customFormat="1" ht="12" thickBot="1">
      <c r="A209" s="615">
        <v>29</v>
      </c>
      <c r="B209" s="618" t="s">
        <v>144</v>
      </c>
      <c r="C209" s="635">
        <v>25</v>
      </c>
      <c r="D209" s="635"/>
      <c r="E209" s="644">
        <v>25</v>
      </c>
      <c r="F209" s="644">
        <v>25</v>
      </c>
      <c r="G209" s="636">
        <v>50</v>
      </c>
      <c r="H209" s="645">
        <v>2</v>
      </c>
      <c r="I209" s="638"/>
      <c r="J209" s="639"/>
      <c r="K209" s="640"/>
      <c r="L209" s="326"/>
      <c r="M209" s="22"/>
      <c r="N209" s="274"/>
      <c r="O209" s="326">
        <v>25</v>
      </c>
      <c r="P209" s="22"/>
      <c r="Q209" s="274">
        <v>2</v>
      </c>
      <c r="R209" s="27"/>
      <c r="S209" s="28"/>
      <c r="T209" s="188"/>
      <c r="U209" s="521"/>
      <c r="V209" s="151"/>
      <c r="W209" s="141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  <c r="BI209" s="138"/>
    </row>
    <row r="210" spans="1:61" s="139" customFormat="1" ht="12" thickBot="1">
      <c r="A210" s="615">
        <v>30</v>
      </c>
      <c r="B210" s="618" t="s">
        <v>80</v>
      </c>
      <c r="C210" s="635"/>
      <c r="D210" s="635">
        <v>25</v>
      </c>
      <c r="E210" s="644">
        <v>25</v>
      </c>
      <c r="F210" s="644">
        <v>25</v>
      </c>
      <c r="G210" s="636">
        <v>50</v>
      </c>
      <c r="H210" s="645">
        <v>2</v>
      </c>
      <c r="I210" s="638"/>
      <c r="J210" s="639"/>
      <c r="K210" s="640"/>
      <c r="L210" s="326"/>
      <c r="M210" s="22"/>
      <c r="N210" s="274"/>
      <c r="O210" s="326"/>
      <c r="P210" s="22">
        <v>25</v>
      </c>
      <c r="Q210" s="274">
        <v>2</v>
      </c>
      <c r="R210" s="27"/>
      <c r="S210" s="28"/>
      <c r="T210" s="188"/>
      <c r="U210" s="521"/>
      <c r="V210" s="151"/>
      <c r="W210" s="141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  <c r="BI210" s="138"/>
    </row>
    <row r="211" spans="1:61" s="139" customFormat="1" ht="12" thickBot="1">
      <c r="A211" s="615">
        <v>31</v>
      </c>
      <c r="B211" s="714" t="s">
        <v>145</v>
      </c>
      <c r="C211" s="635">
        <v>25</v>
      </c>
      <c r="D211" s="635"/>
      <c r="E211" s="644">
        <v>25</v>
      </c>
      <c r="F211" s="644">
        <v>25</v>
      </c>
      <c r="G211" s="636">
        <v>50</v>
      </c>
      <c r="H211" s="645">
        <v>2</v>
      </c>
      <c r="I211" s="638"/>
      <c r="J211" s="639"/>
      <c r="K211" s="640"/>
      <c r="O211" s="715">
        <v>25</v>
      </c>
      <c r="P211" s="579"/>
      <c r="Q211" s="713">
        <v>2</v>
      </c>
      <c r="R211" s="27"/>
      <c r="S211" s="28"/>
      <c r="T211" s="188"/>
      <c r="U211" s="521"/>
      <c r="V211" s="716" t="s">
        <v>183</v>
      </c>
      <c r="W211" s="141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</row>
    <row r="212" spans="1:61" s="139" customFormat="1" ht="12" thickBot="1">
      <c r="A212" s="615">
        <v>32</v>
      </c>
      <c r="B212" s="618" t="s">
        <v>58</v>
      </c>
      <c r="C212" s="635"/>
      <c r="D212" s="635">
        <v>30</v>
      </c>
      <c r="E212" s="644">
        <v>30</v>
      </c>
      <c r="F212" s="644">
        <v>20</v>
      </c>
      <c r="G212" s="636">
        <v>50</v>
      </c>
      <c r="H212" s="645">
        <v>2</v>
      </c>
      <c r="I212" s="326"/>
      <c r="J212" s="22"/>
      <c r="K212" s="529"/>
      <c r="L212" s="326"/>
      <c r="M212" s="22"/>
      <c r="N212" s="274"/>
      <c r="O212" s="326"/>
      <c r="P212" s="22">
        <v>30</v>
      </c>
      <c r="Q212" s="274">
        <v>2</v>
      </c>
      <c r="R212" s="27"/>
      <c r="S212" s="28"/>
      <c r="T212" s="188"/>
      <c r="U212" s="521"/>
      <c r="V212" s="151"/>
      <c r="W212" s="141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</row>
    <row r="213" spans="1:61" s="139" customFormat="1" ht="12" thickBot="1">
      <c r="A213" s="615">
        <v>33</v>
      </c>
      <c r="B213" s="618" t="s">
        <v>37</v>
      </c>
      <c r="C213" s="635">
        <v>10</v>
      </c>
      <c r="D213" s="635">
        <v>15</v>
      </c>
      <c r="E213" s="644">
        <v>25</v>
      </c>
      <c r="F213" s="644">
        <v>25</v>
      </c>
      <c r="G213" s="636">
        <v>50</v>
      </c>
      <c r="H213" s="645">
        <v>2</v>
      </c>
      <c r="I213" s="638"/>
      <c r="J213" s="639"/>
      <c r="K213" s="640"/>
      <c r="L213" s="326"/>
      <c r="M213" s="639"/>
      <c r="N213" s="274"/>
      <c r="O213" s="326">
        <v>10</v>
      </c>
      <c r="P213" s="22">
        <v>15</v>
      </c>
      <c r="Q213" s="274">
        <v>2</v>
      </c>
      <c r="R213" s="27"/>
      <c r="S213" s="28"/>
      <c r="T213" s="188"/>
      <c r="U213" s="521"/>
      <c r="V213" s="151"/>
      <c r="W213" s="141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</row>
    <row r="214" spans="1:61" s="139" customFormat="1" ht="12" thickBot="1">
      <c r="A214" s="615">
        <v>34</v>
      </c>
      <c r="B214" s="618" t="s">
        <v>81</v>
      </c>
      <c r="C214" s="635"/>
      <c r="D214" s="635">
        <v>25</v>
      </c>
      <c r="E214" s="644">
        <v>25</v>
      </c>
      <c r="F214" s="644">
        <v>25</v>
      </c>
      <c r="G214" s="636">
        <v>50</v>
      </c>
      <c r="H214" s="645">
        <v>2</v>
      </c>
      <c r="I214" s="638"/>
      <c r="J214" s="639"/>
      <c r="K214" s="640"/>
      <c r="L214" s="326"/>
      <c r="M214" s="22"/>
      <c r="N214" s="274"/>
      <c r="O214" s="326"/>
      <c r="P214" s="646"/>
      <c r="Q214" s="643"/>
      <c r="R214" s="27"/>
      <c r="S214" s="28">
        <v>25</v>
      </c>
      <c r="T214" s="188">
        <v>2</v>
      </c>
      <c r="U214" s="521"/>
      <c r="V214" s="151"/>
      <c r="W214" s="141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</row>
    <row r="215" spans="1:61" s="139" customFormat="1" ht="12" thickBot="1">
      <c r="A215" s="615">
        <v>35</v>
      </c>
      <c r="B215" s="618" t="s">
        <v>82</v>
      </c>
      <c r="C215" s="635">
        <v>10</v>
      </c>
      <c r="D215" s="635">
        <v>20</v>
      </c>
      <c r="E215" s="644">
        <v>30</v>
      </c>
      <c r="F215" s="644">
        <v>20</v>
      </c>
      <c r="G215" s="636">
        <v>50</v>
      </c>
      <c r="H215" s="645">
        <v>2</v>
      </c>
      <c r="I215" s="638"/>
      <c r="J215" s="639"/>
      <c r="K215" s="640"/>
      <c r="L215" s="326">
        <v>10</v>
      </c>
      <c r="M215" s="22">
        <v>20</v>
      </c>
      <c r="N215" s="274">
        <v>2</v>
      </c>
      <c r="O215" s="326"/>
      <c r="P215" s="22"/>
      <c r="Q215" s="274"/>
      <c r="R215" s="124"/>
      <c r="S215" s="190"/>
      <c r="T215" s="188"/>
      <c r="U215" s="521"/>
      <c r="V215" s="151"/>
      <c r="W215" s="141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</row>
    <row r="216" spans="1:61" s="191" customFormat="1" ht="12" thickBot="1">
      <c r="A216" s="615">
        <v>36</v>
      </c>
      <c r="B216" s="618" t="s">
        <v>83</v>
      </c>
      <c r="C216" s="635">
        <v>25</v>
      </c>
      <c r="D216" s="635"/>
      <c r="E216" s="272">
        <v>25</v>
      </c>
      <c r="F216" s="272">
        <v>25</v>
      </c>
      <c r="G216" s="636">
        <v>50</v>
      </c>
      <c r="H216" s="637">
        <v>2</v>
      </c>
      <c r="I216" s="638"/>
      <c r="J216" s="640"/>
      <c r="K216" s="647"/>
      <c r="L216" s="326"/>
      <c r="M216" s="639"/>
      <c r="N216" s="274"/>
      <c r="O216" s="326">
        <v>25</v>
      </c>
      <c r="P216" s="22"/>
      <c r="Q216" s="274">
        <v>2</v>
      </c>
      <c r="R216" s="27"/>
      <c r="S216" s="28"/>
      <c r="T216" s="188"/>
      <c r="U216" s="524"/>
      <c r="V216" s="681"/>
      <c r="W216" s="124"/>
      <c r="X216" s="190"/>
      <c r="Y216" s="190"/>
      <c r="Z216" s="190"/>
      <c r="AA216" s="190"/>
      <c r="AB216" s="190"/>
      <c r="AC216" s="190"/>
      <c r="AD216" s="190"/>
      <c r="AE216" s="190"/>
      <c r="AF216" s="190"/>
      <c r="AG216" s="190"/>
      <c r="AH216" s="190"/>
      <c r="AI216" s="190"/>
      <c r="AJ216" s="190"/>
      <c r="AK216" s="190"/>
      <c r="AL216" s="190"/>
      <c r="AM216" s="190"/>
      <c r="AN216" s="190"/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</row>
    <row r="217" spans="1:61" s="191" customFormat="1" ht="12" thickBot="1">
      <c r="A217" s="615">
        <v>37</v>
      </c>
      <c r="B217" s="648" t="s">
        <v>84</v>
      </c>
      <c r="C217" s="649"/>
      <c r="D217" s="649">
        <v>25</v>
      </c>
      <c r="E217" s="650">
        <v>25</v>
      </c>
      <c r="F217" s="650">
        <v>25</v>
      </c>
      <c r="G217" s="651">
        <v>50</v>
      </c>
      <c r="H217" s="652">
        <v>2</v>
      </c>
      <c r="I217" s="653"/>
      <c r="J217" s="654"/>
      <c r="K217" s="655"/>
      <c r="L217" s="656"/>
      <c r="M217" s="654"/>
      <c r="N217" s="657"/>
      <c r="O217" s="653"/>
      <c r="P217" s="654"/>
      <c r="Q217" s="274"/>
      <c r="R217" s="27"/>
      <c r="S217" s="28">
        <v>25</v>
      </c>
      <c r="T217" s="188">
        <v>2</v>
      </c>
      <c r="U217" s="520"/>
      <c r="V217" s="681"/>
      <c r="W217" s="664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  <c r="AI217" s="200"/>
      <c r="AJ217" s="200"/>
      <c r="AK217" s="200"/>
      <c r="AL217" s="200"/>
      <c r="AM217" s="200"/>
      <c r="AN217" s="200"/>
      <c r="AO217" s="200"/>
      <c r="AP217" s="200"/>
      <c r="AQ217" s="200"/>
      <c r="AR217" s="200"/>
      <c r="AS217" s="200"/>
      <c r="AT217" s="200"/>
      <c r="AU217" s="200"/>
      <c r="AV217" s="200"/>
      <c r="AW217" s="200"/>
      <c r="AX217" s="200"/>
      <c r="AY217" s="200"/>
      <c r="AZ217" s="200"/>
      <c r="BA217" s="200"/>
      <c r="BB217" s="200"/>
      <c r="BC217" s="200"/>
      <c r="BD217" s="200"/>
      <c r="BE217" s="200"/>
      <c r="BF217" s="200"/>
      <c r="BG217" s="200"/>
      <c r="BH217" s="200"/>
      <c r="BI217" s="200"/>
    </row>
    <row r="218" spans="1:61" s="190" customFormat="1" ht="12" thickBot="1">
      <c r="A218" s="615">
        <v>38</v>
      </c>
      <c r="B218" s="618" t="s">
        <v>86</v>
      </c>
      <c r="C218" s="635">
        <v>20</v>
      </c>
      <c r="D218" s="635">
        <v>20</v>
      </c>
      <c r="E218" s="272">
        <v>40</v>
      </c>
      <c r="F218" s="272">
        <v>35</v>
      </c>
      <c r="G218" s="637">
        <v>75</v>
      </c>
      <c r="H218" s="637">
        <v>3</v>
      </c>
      <c r="I218" s="638"/>
      <c r="J218" s="639"/>
      <c r="K218" s="640"/>
      <c r="L218" s="326"/>
      <c r="M218" s="639"/>
      <c r="N218" s="274"/>
      <c r="O218" s="638"/>
      <c r="P218" s="639"/>
      <c r="Q218" s="274"/>
      <c r="R218" s="27">
        <v>20</v>
      </c>
      <c r="S218" s="28">
        <v>20</v>
      </c>
      <c r="T218" s="188">
        <v>3</v>
      </c>
      <c r="U218" s="173"/>
      <c r="V218" s="695"/>
    </row>
    <row r="219" spans="1:61" s="190" customFormat="1" ht="12" thickBot="1">
      <c r="A219" s="615">
        <v>39</v>
      </c>
      <c r="B219" s="618" t="s">
        <v>154</v>
      </c>
      <c r="C219" s="635">
        <v>25</v>
      </c>
      <c r="D219" s="635"/>
      <c r="E219" s="272">
        <v>25</v>
      </c>
      <c r="F219" s="272">
        <v>25</v>
      </c>
      <c r="G219" s="637">
        <v>50</v>
      </c>
      <c r="H219" s="637">
        <v>2</v>
      </c>
      <c r="I219" s="638"/>
      <c r="J219" s="639"/>
      <c r="K219" s="640"/>
      <c r="L219" s="326">
        <v>25</v>
      </c>
      <c r="M219" s="639"/>
      <c r="N219" s="274">
        <v>2</v>
      </c>
      <c r="O219" s="638"/>
      <c r="P219" s="639"/>
      <c r="Q219" s="274"/>
      <c r="R219" s="27"/>
      <c r="S219" s="28"/>
      <c r="T219" s="188"/>
      <c r="U219" s="173"/>
    </row>
    <row r="220" spans="1:61" s="190" customFormat="1" ht="12" thickBot="1">
      <c r="A220" s="615">
        <v>40</v>
      </c>
      <c r="B220" s="618" t="s">
        <v>121</v>
      </c>
      <c r="C220" s="635"/>
      <c r="D220" s="635">
        <v>25</v>
      </c>
      <c r="E220" s="272">
        <v>25</v>
      </c>
      <c r="F220" s="272">
        <v>25</v>
      </c>
      <c r="G220" s="637">
        <v>50</v>
      </c>
      <c r="H220" s="637">
        <v>2</v>
      </c>
      <c r="I220" s="638"/>
      <c r="J220" s="639"/>
      <c r="K220" s="640"/>
      <c r="L220" s="326"/>
      <c r="M220" s="22">
        <v>25</v>
      </c>
      <c r="N220" s="274">
        <v>2</v>
      </c>
      <c r="O220" s="638"/>
      <c r="P220" s="639"/>
      <c r="Q220" s="274"/>
      <c r="R220" s="27"/>
      <c r="S220" s="28"/>
      <c r="T220" s="188"/>
      <c r="U220" s="173"/>
    </row>
    <row r="221" spans="1:61" s="138" customFormat="1" ht="12" thickBot="1">
      <c r="A221" s="615">
        <v>41</v>
      </c>
      <c r="B221" s="182" t="s">
        <v>91</v>
      </c>
      <c r="C221" s="217"/>
      <c r="D221" s="217">
        <v>30</v>
      </c>
      <c r="E221" s="222">
        <v>30</v>
      </c>
      <c r="F221" s="222">
        <v>20</v>
      </c>
      <c r="G221" s="218">
        <v>50</v>
      </c>
      <c r="H221" s="218">
        <v>2</v>
      </c>
      <c r="I221" s="194"/>
      <c r="J221" s="195"/>
      <c r="K221" s="196"/>
      <c r="L221" s="223"/>
      <c r="M221" s="198">
        <v>30</v>
      </c>
      <c r="N221" s="197">
        <v>2</v>
      </c>
      <c r="O221" s="194"/>
      <c r="P221" s="195"/>
      <c r="Q221" s="197"/>
      <c r="R221" s="223"/>
      <c r="S221" s="28"/>
      <c r="T221" s="188"/>
      <c r="U221" s="154"/>
    </row>
    <row r="222" spans="1:61" s="138" customFormat="1" ht="12" thickBot="1">
      <c r="A222" s="615">
        <v>42</v>
      </c>
      <c r="B222" s="182" t="s">
        <v>89</v>
      </c>
      <c r="C222" s="217">
        <v>15</v>
      </c>
      <c r="D222" s="217"/>
      <c r="E222" s="222">
        <v>15</v>
      </c>
      <c r="F222" s="222">
        <v>10</v>
      </c>
      <c r="G222" s="218">
        <v>25</v>
      </c>
      <c r="H222" s="218">
        <v>1</v>
      </c>
      <c r="I222" s="194"/>
      <c r="J222" s="195"/>
      <c r="K222" s="196"/>
      <c r="L222" s="223"/>
      <c r="M222" s="195"/>
      <c r="N222" s="197"/>
      <c r="O222" s="223">
        <v>15</v>
      </c>
      <c r="P222" s="195"/>
      <c r="Q222" s="197">
        <v>1</v>
      </c>
      <c r="R222" s="223"/>
      <c r="S222" s="198"/>
      <c r="T222" s="197"/>
      <c r="U222" s="154"/>
    </row>
    <row r="223" spans="1:61" s="138" customFormat="1" ht="12" thickBot="1">
      <c r="A223" s="615">
        <v>43</v>
      </c>
      <c r="B223" s="182" t="s">
        <v>90</v>
      </c>
      <c r="C223" s="314">
        <v>30</v>
      </c>
      <c r="D223" s="314"/>
      <c r="E223" s="315">
        <v>30</v>
      </c>
      <c r="F223" s="315">
        <v>20</v>
      </c>
      <c r="G223" s="316">
        <v>50</v>
      </c>
      <c r="H223" s="316">
        <v>2</v>
      </c>
      <c r="I223" s="359"/>
      <c r="J223" s="354"/>
      <c r="K223" s="396"/>
      <c r="L223" s="356"/>
      <c r="M223" s="357"/>
      <c r="N223" s="397"/>
      <c r="O223" s="398"/>
      <c r="P223" s="398"/>
      <c r="Q223" s="399"/>
      <c r="R223" s="356">
        <v>30</v>
      </c>
      <c r="S223" s="357"/>
      <c r="T223" s="397">
        <v>2</v>
      </c>
      <c r="U223" s="154"/>
    </row>
    <row r="224" spans="1:61" s="67" customFormat="1" ht="12" thickBot="1">
      <c r="A224" s="156"/>
      <c r="B224" s="102" t="s">
        <v>40</v>
      </c>
      <c r="C224" s="128">
        <f t="shared" ref="C224:H224" si="23">SUM(C198:C223)</f>
        <v>370</v>
      </c>
      <c r="D224" s="367">
        <f t="shared" si="23"/>
        <v>410</v>
      </c>
      <c r="E224" s="367">
        <f t="shared" si="23"/>
        <v>780</v>
      </c>
      <c r="F224" s="367">
        <f t="shared" si="23"/>
        <v>675</v>
      </c>
      <c r="G224" s="367">
        <f t="shared" si="23"/>
        <v>1455</v>
      </c>
      <c r="H224" s="367">
        <f t="shared" si="23"/>
        <v>58</v>
      </c>
      <c r="I224" s="375"/>
      <c r="J224" s="376"/>
      <c r="K224" s="377"/>
      <c r="L224" s="378">
        <f t="shared" ref="L224:T224" si="24">SUM(L198:L223)</f>
        <v>125</v>
      </c>
      <c r="M224" s="379">
        <f t="shared" si="24"/>
        <v>160</v>
      </c>
      <c r="N224" s="379">
        <f t="shared" si="24"/>
        <v>21</v>
      </c>
      <c r="O224" s="379">
        <f t="shared" si="24"/>
        <v>175</v>
      </c>
      <c r="P224" s="379">
        <f t="shared" si="24"/>
        <v>145</v>
      </c>
      <c r="Q224" s="379">
        <f t="shared" si="24"/>
        <v>24</v>
      </c>
      <c r="R224" s="379">
        <f t="shared" si="24"/>
        <v>70</v>
      </c>
      <c r="S224" s="379">
        <f t="shared" si="24"/>
        <v>105</v>
      </c>
      <c r="T224" s="387">
        <f t="shared" si="24"/>
        <v>13</v>
      </c>
      <c r="U224" s="228"/>
      <c r="V224" s="229"/>
      <c r="W224" s="227"/>
      <c r="X224" s="227"/>
      <c r="Y224" s="227"/>
      <c r="Z224" s="227"/>
      <c r="AA224" s="227"/>
      <c r="AB224" s="227"/>
      <c r="AC224" s="227"/>
      <c r="AD224" s="227"/>
      <c r="AE224" s="227"/>
      <c r="AF224" s="227"/>
      <c r="AG224" s="227"/>
      <c r="AH224" s="227"/>
      <c r="AI224" s="227"/>
      <c r="AJ224" s="227"/>
      <c r="AK224" s="227"/>
      <c r="AL224" s="227"/>
      <c r="AM224" s="227"/>
      <c r="AN224" s="227"/>
      <c r="AO224" s="227"/>
      <c r="AP224" s="227"/>
      <c r="AQ224" s="227"/>
      <c r="AR224" s="227"/>
      <c r="AS224" s="227"/>
      <c r="AT224" s="227"/>
      <c r="AU224" s="227"/>
      <c r="AV224" s="227"/>
      <c r="AW224" s="227"/>
      <c r="AX224" s="227"/>
      <c r="AY224" s="227"/>
      <c r="AZ224" s="227"/>
      <c r="BA224" s="227"/>
      <c r="BB224" s="227"/>
    </row>
    <row r="225" spans="1:61">
      <c r="A225" s="116"/>
      <c r="B225" s="121" t="s">
        <v>87</v>
      </c>
      <c r="C225" s="388">
        <f t="shared" ref="C225:T225" si="25">C26+C224</f>
        <v>635</v>
      </c>
      <c r="D225" s="127">
        <f t="shared" si="25"/>
        <v>665</v>
      </c>
      <c r="E225" s="127">
        <f t="shared" si="25"/>
        <v>1300</v>
      </c>
      <c r="F225" s="127">
        <f t="shared" si="25"/>
        <v>1530</v>
      </c>
      <c r="G225" s="127">
        <f t="shared" si="25"/>
        <v>2830</v>
      </c>
      <c r="H225" s="127">
        <f t="shared" si="25"/>
        <v>113</v>
      </c>
      <c r="I225" s="127">
        <f t="shared" si="25"/>
        <v>200</v>
      </c>
      <c r="J225" s="127">
        <f t="shared" si="25"/>
        <v>185</v>
      </c>
      <c r="K225" s="127">
        <f t="shared" si="25"/>
        <v>30</v>
      </c>
      <c r="L225" s="298">
        <f t="shared" si="25"/>
        <v>180</v>
      </c>
      <c r="M225" s="127">
        <f t="shared" si="25"/>
        <v>215</v>
      </c>
      <c r="N225" s="127">
        <f t="shared" si="25"/>
        <v>30</v>
      </c>
      <c r="O225" s="127">
        <f t="shared" si="25"/>
        <v>175</v>
      </c>
      <c r="P225" s="127">
        <f t="shared" si="25"/>
        <v>145</v>
      </c>
      <c r="Q225" s="127">
        <f t="shared" si="25"/>
        <v>30</v>
      </c>
      <c r="R225" s="127">
        <f t="shared" si="25"/>
        <v>70</v>
      </c>
      <c r="S225" s="127">
        <f t="shared" si="25"/>
        <v>105</v>
      </c>
      <c r="T225" s="127">
        <f t="shared" si="25"/>
        <v>23</v>
      </c>
      <c r="U225" s="68"/>
      <c r="V225" s="66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211"/>
      <c r="BD225" s="123"/>
      <c r="BE225" s="123"/>
      <c r="BF225" s="123"/>
      <c r="BG225" s="123"/>
      <c r="BH225" s="123"/>
      <c r="BI225" s="123"/>
    </row>
    <row r="226" spans="1:61">
      <c r="A226" s="564">
        <v>44</v>
      </c>
      <c r="B226" s="543" t="s">
        <v>176</v>
      </c>
      <c r="C226" s="248"/>
      <c r="D226" s="248"/>
      <c r="E226" s="248">
        <v>90</v>
      </c>
      <c r="F226" s="248">
        <v>85</v>
      </c>
      <c r="G226" s="248">
        <v>175</v>
      </c>
      <c r="H226" s="248">
        <v>7</v>
      </c>
      <c r="I226" s="248"/>
      <c r="J226" s="248"/>
      <c r="K226" s="248"/>
      <c r="L226" s="246"/>
      <c r="M226" s="248"/>
      <c r="N226" s="248"/>
      <c r="O226" s="248"/>
      <c r="P226" s="248"/>
      <c r="Q226" s="248"/>
      <c r="R226" s="248"/>
      <c r="S226" s="248"/>
      <c r="T226" s="248">
        <v>7</v>
      </c>
      <c r="U226" s="68"/>
      <c r="V226" s="66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211"/>
      <c r="BD226" s="123"/>
      <c r="BE226" s="123"/>
      <c r="BF226" s="123"/>
      <c r="BG226" s="123"/>
      <c r="BH226" s="123"/>
      <c r="BI226" s="123"/>
    </row>
    <row r="227" spans="1:61">
      <c r="A227" s="564"/>
      <c r="B227" s="572"/>
      <c r="C227" s="595"/>
      <c r="D227" s="595"/>
      <c r="E227" s="595"/>
      <c r="F227" s="595"/>
      <c r="G227" s="595"/>
      <c r="H227" s="595"/>
      <c r="I227" s="595"/>
      <c r="J227" s="595"/>
      <c r="K227" s="595"/>
      <c r="L227" s="596"/>
      <c r="M227" s="595"/>
      <c r="N227" s="595"/>
      <c r="O227" s="595"/>
      <c r="P227" s="595"/>
      <c r="Q227" s="595"/>
      <c r="R227" s="595"/>
      <c r="S227" s="595"/>
      <c r="T227" s="595"/>
      <c r="U227" s="68"/>
      <c r="V227" s="66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211"/>
      <c r="BD227" s="123"/>
      <c r="BE227" s="123"/>
      <c r="BF227" s="123"/>
      <c r="BG227" s="123"/>
      <c r="BH227" s="123"/>
      <c r="BI227" s="123"/>
    </row>
    <row r="228" spans="1:61" s="69" customFormat="1">
      <c r="A228" s="49"/>
      <c r="C228" s="253">
        <f>C225*100/E225</f>
        <v>48.846153846153847</v>
      </c>
      <c r="D228" s="254">
        <f>100-C228</f>
        <v>51.153846153846153</v>
      </c>
      <c r="E228" s="97"/>
      <c r="F228" s="96"/>
      <c r="G228" s="96"/>
      <c r="H228" s="57"/>
      <c r="I228" s="49"/>
      <c r="J228" s="49"/>
      <c r="K228" s="58"/>
      <c r="L228" s="49"/>
      <c r="M228" s="49"/>
      <c r="N228" s="250"/>
      <c r="O228" s="49"/>
      <c r="P228" s="49"/>
      <c r="Q228" s="250"/>
      <c r="R228" s="49"/>
      <c r="S228" s="49"/>
      <c r="T228" s="58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4"/>
      <c r="BD228" s="65"/>
      <c r="BE228" s="65"/>
      <c r="BF228" s="65"/>
      <c r="BG228" s="65"/>
      <c r="BH228" s="65"/>
      <c r="BI228" s="65"/>
    </row>
    <row r="229" spans="1:61"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158"/>
    </row>
    <row r="230" spans="1:61">
      <c r="N230" s="59"/>
      <c r="Q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158"/>
    </row>
    <row r="231" spans="1:61">
      <c r="T231" s="286">
        <f>SUM(T225:T229)</f>
        <v>30</v>
      </c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158"/>
    </row>
    <row r="232" spans="1:61"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158"/>
    </row>
    <row r="233" spans="1:61"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158"/>
    </row>
    <row r="234" spans="1:61"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158"/>
    </row>
    <row r="235" spans="1:61"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158"/>
    </row>
    <row r="236" spans="1:61"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158"/>
    </row>
    <row r="237" spans="1:61"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158"/>
    </row>
    <row r="238" spans="1:61"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158"/>
    </row>
    <row r="239" spans="1:61"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158"/>
    </row>
    <row r="240" spans="1:61"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158"/>
    </row>
    <row r="241" spans="21:55"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158"/>
    </row>
    <row r="242" spans="21:55"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158"/>
    </row>
    <row r="243" spans="21:55"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158"/>
    </row>
    <row r="244" spans="21:55"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158"/>
    </row>
    <row r="245" spans="21:55"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158"/>
    </row>
    <row r="246" spans="21:55"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158"/>
    </row>
    <row r="247" spans="21:55"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158"/>
    </row>
    <row r="248" spans="21:55"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158"/>
    </row>
    <row r="249" spans="21:55"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158"/>
    </row>
    <row r="250" spans="21:55"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158"/>
    </row>
    <row r="251" spans="21:55"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158"/>
    </row>
    <row r="252" spans="21:55"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158"/>
    </row>
    <row r="253" spans="21:55"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158"/>
    </row>
    <row r="254" spans="21:55"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158"/>
    </row>
    <row r="255" spans="21:55"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158"/>
    </row>
    <row r="256" spans="21:55"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158"/>
    </row>
    <row r="257" spans="21:55"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158"/>
    </row>
    <row r="258" spans="21:55"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158"/>
    </row>
    <row r="259" spans="21:55"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158"/>
    </row>
    <row r="260" spans="21:55"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158"/>
    </row>
    <row r="261" spans="21:55"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158"/>
    </row>
    <row r="262" spans="21:55"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158"/>
    </row>
    <row r="263" spans="21:55"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158"/>
    </row>
    <row r="264" spans="21:55"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158"/>
    </row>
    <row r="265" spans="21:55"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158"/>
    </row>
    <row r="266" spans="21:55"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158"/>
    </row>
    <row r="267" spans="21:55"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158"/>
    </row>
    <row r="268" spans="21:55"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158"/>
    </row>
    <row r="269" spans="21:55"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158"/>
    </row>
    <row r="270" spans="21:55"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158"/>
    </row>
    <row r="271" spans="21:55"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158"/>
    </row>
    <row r="272" spans="21:55"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158"/>
    </row>
    <row r="273" spans="21:55"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158"/>
    </row>
    <row r="274" spans="21:55"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158"/>
    </row>
    <row r="275" spans="21:55"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158"/>
    </row>
    <row r="276" spans="21:55"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158"/>
    </row>
    <row r="277" spans="21:55"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158"/>
    </row>
    <row r="278" spans="21:55"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158"/>
    </row>
    <row r="279" spans="21:55"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158"/>
    </row>
    <row r="280" spans="21:55"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158"/>
    </row>
    <row r="281" spans="21:55"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158"/>
    </row>
    <row r="282" spans="21:55"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158"/>
    </row>
    <row r="283" spans="21:55"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158"/>
    </row>
    <row r="284" spans="21:55"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158"/>
    </row>
    <row r="285" spans="21:55"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158"/>
    </row>
    <row r="286" spans="21:55"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158"/>
    </row>
    <row r="287" spans="21:55"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158"/>
    </row>
    <row r="288" spans="21:55"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158"/>
    </row>
    <row r="289" spans="21:55"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158"/>
    </row>
    <row r="290" spans="21:55"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158"/>
    </row>
    <row r="291" spans="21:55"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158"/>
    </row>
    <row r="292" spans="21:55"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158"/>
    </row>
    <row r="293" spans="21:55"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158"/>
    </row>
    <row r="294" spans="21:55"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158"/>
    </row>
    <row r="295" spans="21:55"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158"/>
    </row>
    <row r="296" spans="21:55"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158"/>
    </row>
    <row r="297" spans="21:55"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158"/>
    </row>
    <row r="298" spans="21:55"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158"/>
    </row>
    <row r="299" spans="21:55"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158"/>
    </row>
    <row r="300" spans="21:55"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158"/>
    </row>
    <row r="301" spans="21:55"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158"/>
    </row>
    <row r="302" spans="21:55"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158"/>
    </row>
    <row r="303" spans="21:55"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158"/>
    </row>
    <row r="304" spans="21:55"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158"/>
    </row>
    <row r="305" spans="21:55"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158"/>
    </row>
    <row r="306" spans="21:55"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158"/>
    </row>
    <row r="307" spans="21:55"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158"/>
    </row>
    <row r="308" spans="21:55"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158"/>
    </row>
    <row r="309" spans="21:55"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158"/>
    </row>
    <row r="310" spans="21:55"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158"/>
    </row>
    <row r="311" spans="21:55"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158"/>
    </row>
    <row r="312" spans="21:55"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158"/>
    </row>
    <row r="313" spans="21:55"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158"/>
    </row>
    <row r="314" spans="21:55"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158"/>
    </row>
    <row r="315" spans="21:55"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158"/>
    </row>
    <row r="316" spans="21:55"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158"/>
    </row>
    <row r="317" spans="21:55"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158"/>
    </row>
    <row r="318" spans="21:55"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158"/>
    </row>
    <row r="319" spans="21:55"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158"/>
    </row>
    <row r="320" spans="21:55"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158"/>
    </row>
    <row r="321" spans="21:55"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158"/>
    </row>
    <row r="322" spans="21:55"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158"/>
    </row>
    <row r="323" spans="21:55"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158"/>
    </row>
    <row r="324" spans="21:55"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158"/>
    </row>
    <row r="325" spans="21:55"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158"/>
    </row>
    <row r="326" spans="21:55"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158"/>
    </row>
    <row r="327" spans="21:55"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158"/>
    </row>
    <row r="328" spans="21:55"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158"/>
    </row>
    <row r="329" spans="21:55"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158"/>
    </row>
    <row r="330" spans="21:55"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158"/>
    </row>
    <row r="331" spans="21:55"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158"/>
    </row>
    <row r="332" spans="21:55"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158"/>
    </row>
    <row r="333" spans="21:55"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158"/>
    </row>
    <row r="334" spans="21:55"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158"/>
    </row>
    <row r="335" spans="21:55"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158"/>
    </row>
    <row r="336" spans="21:55"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158"/>
    </row>
    <row r="337" spans="21:55"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158"/>
    </row>
    <row r="338" spans="21:55"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158"/>
    </row>
    <row r="339" spans="21:55"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158"/>
    </row>
    <row r="340" spans="21:55"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158"/>
    </row>
    <row r="341" spans="21:55"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158"/>
    </row>
    <row r="342" spans="21:55"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158"/>
    </row>
    <row r="343" spans="21:55"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158"/>
    </row>
    <row r="344" spans="21:55"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158"/>
    </row>
    <row r="345" spans="21:55"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158"/>
    </row>
    <row r="346" spans="21:55"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158"/>
    </row>
    <row r="347" spans="21:55"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158"/>
    </row>
    <row r="348" spans="21:55"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158"/>
    </row>
    <row r="349" spans="21:55"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158"/>
    </row>
    <row r="350" spans="21:55"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158"/>
    </row>
    <row r="351" spans="21:55"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158"/>
    </row>
    <row r="352" spans="21:55"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158"/>
    </row>
    <row r="353" spans="21:55"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158"/>
    </row>
    <row r="354" spans="21:55"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158"/>
    </row>
    <row r="355" spans="21:55"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158"/>
    </row>
    <row r="356" spans="21:55"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158"/>
    </row>
    <row r="357" spans="21:55"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158"/>
    </row>
    <row r="358" spans="21:55"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158"/>
    </row>
    <row r="359" spans="21:55"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158"/>
    </row>
    <row r="360" spans="21:55"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158"/>
    </row>
    <row r="361" spans="21:55"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158"/>
    </row>
    <row r="362" spans="21:55"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158"/>
    </row>
    <row r="363" spans="21:55"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158"/>
    </row>
    <row r="364" spans="21:55"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158"/>
    </row>
    <row r="365" spans="21:55"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158"/>
    </row>
    <row r="366" spans="21:55"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158"/>
    </row>
    <row r="367" spans="21:55"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158"/>
    </row>
    <row r="368" spans="21:55"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158"/>
    </row>
    <row r="369" spans="21:55"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158"/>
    </row>
    <row r="370" spans="21:55"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158"/>
    </row>
    <row r="371" spans="21:55"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158"/>
    </row>
    <row r="372" spans="21:55"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158"/>
    </row>
    <row r="373" spans="21:55"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158"/>
    </row>
    <row r="374" spans="21:55"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158"/>
    </row>
    <row r="375" spans="21:55"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158"/>
    </row>
    <row r="376" spans="21:55"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158"/>
    </row>
    <row r="377" spans="21:55"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158"/>
    </row>
    <row r="378" spans="21:55"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158"/>
    </row>
    <row r="379" spans="21:55"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158"/>
    </row>
    <row r="380" spans="21:55"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158"/>
    </row>
    <row r="381" spans="21:55"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158"/>
    </row>
    <row r="382" spans="21:55"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158"/>
    </row>
    <row r="383" spans="21:55"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158"/>
    </row>
    <row r="384" spans="21:55"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158"/>
    </row>
    <row r="385" spans="21:55"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158"/>
    </row>
    <row r="386" spans="21:55"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158"/>
    </row>
    <row r="387" spans="21:55"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158"/>
    </row>
    <row r="388" spans="21:55"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158"/>
    </row>
    <row r="389" spans="21:55"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158"/>
    </row>
    <row r="390" spans="21:55"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158"/>
    </row>
    <row r="391" spans="21:55"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158"/>
    </row>
    <row r="392" spans="21:55"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158"/>
    </row>
  </sheetData>
  <sheetProtection formatCells="0" formatColumns="0" formatRows="0" insertColumns="0" insertRows="0" insertHyperlinks="0" deleteColumns="0" deleteRows="0"/>
  <sortState ref="A101:BJ104">
    <sortCondition ref="B101:B104"/>
  </sortState>
  <mergeCells count="94">
    <mergeCell ref="B2:T2"/>
    <mergeCell ref="A3:A4"/>
    <mergeCell ref="B3:B4"/>
    <mergeCell ref="C3:F3"/>
    <mergeCell ref="G3:G5"/>
    <mergeCell ref="H3:H5"/>
    <mergeCell ref="I3:N3"/>
    <mergeCell ref="O3:T3"/>
    <mergeCell ref="R4:S4"/>
    <mergeCell ref="I4:K4"/>
    <mergeCell ref="L4:N4"/>
    <mergeCell ref="O4:Q4"/>
    <mergeCell ref="G31:G32"/>
    <mergeCell ref="C4:C5"/>
    <mergeCell ref="D4:D5"/>
    <mergeCell ref="E4:E5"/>
    <mergeCell ref="F4:F5"/>
    <mergeCell ref="C6:T6"/>
    <mergeCell ref="H31:H32"/>
    <mergeCell ref="I31:K31"/>
    <mergeCell ref="L31:N31"/>
    <mergeCell ref="O31:Q31"/>
    <mergeCell ref="R31:T31"/>
    <mergeCell ref="A31:B32"/>
    <mergeCell ref="C31:C32"/>
    <mergeCell ref="D31:D32"/>
    <mergeCell ref="E31:E32"/>
    <mergeCell ref="F31:F32"/>
    <mergeCell ref="A54:B55"/>
    <mergeCell ref="C54:C55"/>
    <mergeCell ref="D54:D55"/>
    <mergeCell ref="E54:E55"/>
    <mergeCell ref="F54:F55"/>
    <mergeCell ref="G79:G80"/>
    <mergeCell ref="G54:G55"/>
    <mergeCell ref="H54:H55"/>
    <mergeCell ref="I54:K54"/>
    <mergeCell ref="L54:N54"/>
    <mergeCell ref="A79:B80"/>
    <mergeCell ref="C79:C80"/>
    <mergeCell ref="D79:D80"/>
    <mergeCell ref="E79:E80"/>
    <mergeCell ref="F79:F80"/>
    <mergeCell ref="G110:G111"/>
    <mergeCell ref="H110:H111"/>
    <mergeCell ref="I110:K110"/>
    <mergeCell ref="L110:N110"/>
    <mergeCell ref="A110:B111"/>
    <mergeCell ref="C110:C111"/>
    <mergeCell ref="D110:D111"/>
    <mergeCell ref="E110:E111"/>
    <mergeCell ref="F110:F111"/>
    <mergeCell ref="A196:B197"/>
    <mergeCell ref="C196:C197"/>
    <mergeCell ref="D196:D197"/>
    <mergeCell ref="H139:H140"/>
    <mergeCell ref="I139:K139"/>
    <mergeCell ref="A139:B140"/>
    <mergeCell ref="C139:C140"/>
    <mergeCell ref="D139:D140"/>
    <mergeCell ref="E139:E140"/>
    <mergeCell ref="F139:F140"/>
    <mergeCell ref="G139:G140"/>
    <mergeCell ref="A167:B168"/>
    <mergeCell ref="C167:C168"/>
    <mergeCell ref="D167:D168"/>
    <mergeCell ref="E167:E168"/>
    <mergeCell ref="F167:F168"/>
    <mergeCell ref="O79:Q79"/>
    <mergeCell ref="R79:T79"/>
    <mergeCell ref="H196:H197"/>
    <mergeCell ref="I196:K196"/>
    <mergeCell ref="L196:N196"/>
    <mergeCell ref="O196:Q196"/>
    <mergeCell ref="R196:T196"/>
    <mergeCell ref="L139:N139"/>
    <mergeCell ref="O139:Q139"/>
    <mergeCell ref="R139:T139"/>
    <mergeCell ref="E196:E197"/>
    <mergeCell ref="F196:F197"/>
    <mergeCell ref="G196:G197"/>
    <mergeCell ref="O54:Q54"/>
    <mergeCell ref="R54:T54"/>
    <mergeCell ref="O167:Q167"/>
    <mergeCell ref="R167:T167"/>
    <mergeCell ref="G167:G168"/>
    <mergeCell ref="H167:H168"/>
    <mergeCell ref="I167:K167"/>
    <mergeCell ref="L167:N167"/>
    <mergeCell ref="O110:Q110"/>
    <mergeCell ref="R110:T110"/>
    <mergeCell ref="H79:H80"/>
    <mergeCell ref="I79:K79"/>
    <mergeCell ref="L79:N7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00"/>
  <sheetViews>
    <sheetView tabSelected="1" zoomScale="115" zoomScaleNormal="115" workbookViewId="0">
      <selection activeCell="A2" sqref="A2:T219"/>
    </sheetView>
  </sheetViews>
  <sheetFormatPr defaultColWidth="8.25" defaultRowHeight="11.25"/>
  <cols>
    <col min="1" max="1" width="2.75" style="59" customWidth="1"/>
    <col min="2" max="2" width="36" style="59" customWidth="1"/>
    <col min="3" max="7" width="4.25" style="59" customWidth="1"/>
    <col min="8" max="8" width="4.125" style="59" customWidth="1"/>
    <col min="9" max="9" width="4.25" style="59" customWidth="1"/>
    <col min="10" max="10" width="3.75" style="59" customWidth="1"/>
    <col min="11" max="11" width="3.875" style="59" customWidth="1"/>
    <col min="12" max="12" width="3.75" style="59" customWidth="1"/>
    <col min="13" max="13" width="3.625" style="59" customWidth="1"/>
    <col min="14" max="14" width="3.875" style="59" customWidth="1"/>
    <col min="15" max="15" width="4.25" style="59" customWidth="1"/>
    <col min="16" max="16" width="3.75" style="59" customWidth="1"/>
    <col min="17" max="17" width="3.375" style="59" customWidth="1"/>
    <col min="18" max="18" width="4" style="59" customWidth="1"/>
    <col min="19" max="19" width="4.25" style="59" customWidth="1"/>
    <col min="20" max="20" width="3.75" style="59" customWidth="1"/>
    <col min="21" max="21" width="4.75" style="67" customWidth="1"/>
    <col min="22" max="60" width="8.25" style="67"/>
    <col min="61" max="16384" width="8.25" style="59"/>
  </cols>
  <sheetData>
    <row r="1" spans="1:21" ht="12" thickBot="1"/>
    <row r="2" spans="1:21" ht="20.100000000000001" customHeight="1" thickBot="1">
      <c r="B2" s="783" t="s">
        <v>187</v>
      </c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4"/>
      <c r="T2" s="785"/>
    </row>
    <row r="3" spans="1:21" ht="15" customHeight="1" thickBot="1">
      <c r="A3" s="786" t="s">
        <v>0</v>
      </c>
      <c r="B3" s="788" t="s">
        <v>1</v>
      </c>
      <c r="C3" s="790" t="s">
        <v>2</v>
      </c>
      <c r="D3" s="791"/>
      <c r="E3" s="791"/>
      <c r="F3" s="791"/>
      <c r="G3" s="792" t="s">
        <v>3</v>
      </c>
      <c r="H3" s="795" t="s">
        <v>4</v>
      </c>
      <c r="I3" s="798" t="s">
        <v>185</v>
      </c>
      <c r="J3" s="799"/>
      <c r="K3" s="799"/>
      <c r="L3" s="799"/>
      <c r="M3" s="799"/>
      <c r="N3" s="800"/>
      <c r="O3" s="798" t="s">
        <v>186</v>
      </c>
      <c r="P3" s="799"/>
      <c r="Q3" s="799"/>
      <c r="R3" s="799"/>
      <c r="S3" s="799"/>
      <c r="T3" s="800"/>
      <c r="U3" s="158"/>
    </row>
    <row r="4" spans="1:21" ht="15.6" customHeight="1" thickBot="1">
      <c r="A4" s="787"/>
      <c r="B4" s="789"/>
      <c r="C4" s="769" t="s">
        <v>5</v>
      </c>
      <c r="D4" s="771" t="s">
        <v>6</v>
      </c>
      <c r="E4" s="771" t="s">
        <v>7</v>
      </c>
      <c r="F4" s="773" t="s">
        <v>8</v>
      </c>
      <c r="G4" s="793"/>
      <c r="H4" s="796"/>
      <c r="I4" s="804" t="s">
        <v>9</v>
      </c>
      <c r="J4" s="805"/>
      <c r="K4" s="805"/>
      <c r="L4" s="804" t="s">
        <v>10</v>
      </c>
      <c r="M4" s="805"/>
      <c r="N4" s="806"/>
      <c r="O4" s="804" t="s">
        <v>11</v>
      </c>
      <c r="P4" s="805"/>
      <c r="Q4" s="806"/>
      <c r="R4" s="804" t="s">
        <v>12</v>
      </c>
      <c r="S4" s="805"/>
      <c r="T4" s="806"/>
      <c r="U4" s="158"/>
    </row>
    <row r="5" spans="1:21" ht="23.45" customHeight="1" thickBot="1">
      <c r="A5" s="70"/>
      <c r="B5" s="71"/>
      <c r="C5" s="770"/>
      <c r="D5" s="772"/>
      <c r="E5" s="772"/>
      <c r="F5" s="774"/>
      <c r="G5" s="794"/>
      <c r="H5" s="797"/>
      <c r="I5" s="1" t="s">
        <v>13</v>
      </c>
      <c r="J5" s="1" t="s">
        <v>14</v>
      </c>
      <c r="K5" s="2" t="s">
        <v>4</v>
      </c>
      <c r="L5" s="3" t="s">
        <v>13</v>
      </c>
      <c r="M5" s="1" t="s">
        <v>14</v>
      </c>
      <c r="N5" s="4" t="s">
        <v>4</v>
      </c>
      <c r="O5" s="1" t="s">
        <v>5</v>
      </c>
      <c r="P5" s="1" t="s">
        <v>14</v>
      </c>
      <c r="Q5" s="2" t="s">
        <v>4</v>
      </c>
      <c r="R5" s="3" t="s">
        <v>13</v>
      </c>
      <c r="S5" s="1" t="s">
        <v>14</v>
      </c>
      <c r="T5" s="335" t="s">
        <v>4</v>
      </c>
      <c r="U5" s="158"/>
    </row>
    <row r="6" spans="1:21" ht="12" thickBot="1">
      <c r="A6" s="5" t="s">
        <v>15</v>
      </c>
      <c r="B6" s="6" t="s">
        <v>16</v>
      </c>
      <c r="C6" s="775"/>
      <c r="D6" s="776"/>
      <c r="E6" s="776"/>
      <c r="F6" s="776"/>
      <c r="G6" s="776"/>
      <c r="H6" s="776"/>
      <c r="I6" s="776"/>
      <c r="J6" s="776"/>
      <c r="K6" s="776"/>
      <c r="L6" s="776"/>
      <c r="M6" s="776"/>
      <c r="N6" s="776"/>
      <c r="O6" s="776"/>
      <c r="P6" s="776"/>
      <c r="Q6" s="776"/>
      <c r="R6" s="776"/>
      <c r="S6" s="776"/>
      <c r="T6" s="826"/>
      <c r="U6" s="64"/>
    </row>
    <row r="7" spans="1:21">
      <c r="A7" s="72">
        <v>1</v>
      </c>
      <c r="B7" s="469" t="s">
        <v>125</v>
      </c>
      <c r="C7" s="476">
        <v>9</v>
      </c>
      <c r="D7" s="708">
        <v>15</v>
      </c>
      <c r="E7" s="699">
        <f>C7+D7</f>
        <v>24</v>
      </c>
      <c r="F7" s="699">
        <v>51</v>
      </c>
      <c r="G7" s="700">
        <v>75</v>
      </c>
      <c r="H7" s="669">
        <v>3</v>
      </c>
      <c r="I7" s="476"/>
      <c r="J7" s="698"/>
      <c r="K7" s="709"/>
      <c r="L7" s="710">
        <v>9</v>
      </c>
      <c r="M7" s="711">
        <v>15</v>
      </c>
      <c r="N7" s="702">
        <v>3</v>
      </c>
      <c r="O7" s="73"/>
      <c r="P7" s="74"/>
      <c r="Q7" s="75"/>
      <c r="R7" s="76"/>
      <c r="S7" s="74"/>
      <c r="T7" s="335"/>
      <c r="U7" s="173"/>
    </row>
    <row r="8" spans="1:21">
      <c r="A8" s="77">
        <v>2</v>
      </c>
      <c r="B8" s="469" t="s">
        <v>19</v>
      </c>
      <c r="C8" s="470">
        <v>9</v>
      </c>
      <c r="D8" s="482">
        <v>6</v>
      </c>
      <c r="E8" s="265">
        <f t="shared" ref="E8:E17" si="0">C8+D8</f>
        <v>15</v>
      </c>
      <c r="F8" s="265">
        <f t="shared" ref="F8:F18" si="1">G8-E8</f>
        <v>35</v>
      </c>
      <c r="G8" s="37">
        <v>50</v>
      </c>
      <c r="H8" s="471">
        <v>2</v>
      </c>
      <c r="I8" s="470">
        <v>9</v>
      </c>
      <c r="J8" s="263">
        <v>6</v>
      </c>
      <c r="K8" s="472">
        <v>2</v>
      </c>
      <c r="L8" s="473"/>
      <c r="M8" s="267"/>
      <c r="N8" s="336"/>
      <c r="O8" s="79"/>
      <c r="P8" s="80"/>
      <c r="Q8" s="47"/>
      <c r="R8" s="81"/>
      <c r="S8" s="80"/>
      <c r="T8" s="335"/>
      <c r="U8" s="173"/>
    </row>
    <row r="9" spans="1:21" ht="12" thickBot="1">
      <c r="A9" s="82">
        <v>3</v>
      </c>
      <c r="B9" s="469" t="s">
        <v>123</v>
      </c>
      <c r="C9" s="470">
        <v>6</v>
      </c>
      <c r="D9" s="670">
        <v>9</v>
      </c>
      <c r="E9" s="265">
        <f t="shared" si="0"/>
        <v>15</v>
      </c>
      <c r="F9" s="265">
        <f t="shared" si="1"/>
        <v>35</v>
      </c>
      <c r="G9" s="37">
        <v>50</v>
      </c>
      <c r="H9" s="669">
        <v>2</v>
      </c>
      <c r="I9" s="470">
        <v>6</v>
      </c>
      <c r="J9" s="263">
        <v>9</v>
      </c>
      <c r="K9" s="671">
        <v>2</v>
      </c>
      <c r="L9" s="473"/>
      <c r="M9" s="267"/>
      <c r="N9" s="335"/>
      <c r="O9" s="73"/>
      <c r="P9" s="74"/>
      <c r="Q9" s="75"/>
      <c r="R9" s="76"/>
      <c r="S9" s="74"/>
      <c r="T9" s="335"/>
      <c r="U9" s="173"/>
    </row>
    <row r="10" spans="1:21" ht="12" thickBot="1">
      <c r="A10" s="72">
        <v>4</v>
      </c>
      <c r="B10" s="84" t="s">
        <v>124</v>
      </c>
      <c r="C10" s="470">
        <v>18</v>
      </c>
      <c r="D10" s="482">
        <v>12</v>
      </c>
      <c r="E10" s="265">
        <f t="shared" si="0"/>
        <v>30</v>
      </c>
      <c r="F10" s="265">
        <f t="shared" si="1"/>
        <v>70</v>
      </c>
      <c r="G10" s="672">
        <v>100</v>
      </c>
      <c r="H10" s="673">
        <v>4</v>
      </c>
      <c r="I10" s="470">
        <v>18</v>
      </c>
      <c r="J10" s="263">
        <v>12</v>
      </c>
      <c r="K10" s="671">
        <v>4</v>
      </c>
      <c r="L10" s="473"/>
      <c r="M10" s="267"/>
      <c r="N10" s="335"/>
      <c r="O10" s="85"/>
      <c r="P10" s="86"/>
      <c r="Q10" s="87"/>
      <c r="R10" s="88"/>
      <c r="S10" s="86"/>
      <c r="T10" s="335"/>
      <c r="U10" s="174"/>
    </row>
    <row r="11" spans="1:21">
      <c r="A11" s="72">
        <v>5</v>
      </c>
      <c r="B11" s="469" t="s">
        <v>20</v>
      </c>
      <c r="C11" s="470">
        <v>6</v>
      </c>
      <c r="D11" s="482">
        <v>9</v>
      </c>
      <c r="E11" s="265">
        <f t="shared" si="0"/>
        <v>15</v>
      </c>
      <c r="F11" s="265">
        <f t="shared" si="1"/>
        <v>35</v>
      </c>
      <c r="G11" s="37">
        <v>50</v>
      </c>
      <c r="H11" s="471">
        <v>2</v>
      </c>
      <c r="I11" s="470">
        <v>6</v>
      </c>
      <c r="J11" s="263">
        <v>9</v>
      </c>
      <c r="K11" s="671">
        <v>2</v>
      </c>
      <c r="L11" s="473"/>
      <c r="M11" s="267"/>
      <c r="N11" s="335"/>
      <c r="O11" s="79"/>
      <c r="P11" s="80"/>
      <c r="Q11" s="47"/>
      <c r="R11" s="81"/>
      <c r="S11" s="80"/>
      <c r="T11" s="335"/>
      <c r="U11" s="173"/>
    </row>
    <row r="12" spans="1:21">
      <c r="A12" s="77">
        <v>6</v>
      </c>
      <c r="B12" s="89" t="s">
        <v>21</v>
      </c>
      <c r="C12" s="470">
        <v>12</v>
      </c>
      <c r="D12" s="670">
        <v>18</v>
      </c>
      <c r="E12" s="265">
        <f t="shared" si="0"/>
        <v>30</v>
      </c>
      <c r="F12" s="265">
        <f t="shared" si="1"/>
        <v>70</v>
      </c>
      <c r="G12" s="37">
        <v>100</v>
      </c>
      <c r="H12" s="471">
        <v>4</v>
      </c>
      <c r="I12" s="474">
        <v>12</v>
      </c>
      <c r="J12" s="324">
        <v>18</v>
      </c>
      <c r="K12" s="674">
        <v>4</v>
      </c>
      <c r="L12" s="475"/>
      <c r="M12" s="117"/>
      <c r="N12" s="331"/>
      <c r="O12" s="79"/>
      <c r="P12" s="80"/>
      <c r="Q12" s="47"/>
      <c r="R12" s="81"/>
      <c r="S12" s="80"/>
      <c r="T12" s="335"/>
      <c r="U12" s="173"/>
    </row>
    <row r="13" spans="1:21" ht="12" thickBot="1">
      <c r="A13" s="82">
        <v>7</v>
      </c>
      <c r="B13" s="84" t="s">
        <v>17</v>
      </c>
      <c r="C13" s="470">
        <v>15</v>
      </c>
      <c r="D13" s="670"/>
      <c r="E13" s="265">
        <f t="shared" si="0"/>
        <v>15</v>
      </c>
      <c r="F13" s="265">
        <f t="shared" si="1"/>
        <v>35</v>
      </c>
      <c r="G13" s="675">
        <v>50</v>
      </c>
      <c r="H13" s="673">
        <v>2</v>
      </c>
      <c r="I13" s="476">
        <v>15</v>
      </c>
      <c r="J13" s="477"/>
      <c r="K13" s="676">
        <v>2</v>
      </c>
      <c r="L13" s="473"/>
      <c r="M13" s="267"/>
      <c r="N13" s="478"/>
      <c r="O13" s="85"/>
      <c r="P13" s="86"/>
      <c r="Q13" s="90"/>
      <c r="R13" s="88"/>
      <c r="S13" s="86"/>
      <c r="T13" s="335"/>
      <c r="U13" s="174"/>
    </row>
    <row r="14" spans="1:21" ht="12" thickBot="1">
      <c r="A14" s="72">
        <v>8</v>
      </c>
      <c r="B14" s="469" t="s">
        <v>122</v>
      </c>
      <c r="C14" s="470">
        <v>18</v>
      </c>
      <c r="D14" s="482">
        <v>12</v>
      </c>
      <c r="E14" s="265">
        <f t="shared" si="0"/>
        <v>30</v>
      </c>
      <c r="F14" s="265">
        <f t="shared" si="1"/>
        <v>70</v>
      </c>
      <c r="G14" s="37">
        <v>100</v>
      </c>
      <c r="H14" s="471">
        <v>4</v>
      </c>
      <c r="I14" s="712">
        <v>18</v>
      </c>
      <c r="J14" s="624">
        <v>12</v>
      </c>
      <c r="K14" s="329">
        <v>4</v>
      </c>
      <c r="L14" s="476"/>
      <c r="M14" s="479"/>
      <c r="N14" s="480"/>
      <c r="O14" s="79"/>
      <c r="P14" s="80"/>
      <c r="Q14" s="47"/>
      <c r="R14" s="81"/>
      <c r="S14" s="80"/>
      <c r="T14" s="335"/>
      <c r="U14" s="173"/>
    </row>
    <row r="15" spans="1:21">
      <c r="A15" s="620">
        <v>9</v>
      </c>
      <c r="B15" s="89" t="s">
        <v>22</v>
      </c>
      <c r="C15" s="470">
        <v>9</v>
      </c>
      <c r="D15" s="670">
        <v>6</v>
      </c>
      <c r="E15" s="265">
        <f t="shared" si="0"/>
        <v>15</v>
      </c>
      <c r="F15" s="265">
        <f t="shared" si="1"/>
        <v>35</v>
      </c>
      <c r="G15" s="37">
        <v>50</v>
      </c>
      <c r="H15" s="471">
        <v>2</v>
      </c>
      <c r="I15" s="474">
        <v>9</v>
      </c>
      <c r="J15" s="268">
        <v>6</v>
      </c>
      <c r="K15" s="671">
        <v>2</v>
      </c>
      <c r="L15" s="117"/>
      <c r="M15" s="117"/>
      <c r="N15" s="117"/>
      <c r="O15" s="79"/>
      <c r="P15" s="80"/>
      <c r="Q15" s="47"/>
      <c r="R15" s="81"/>
      <c r="S15" s="80"/>
      <c r="T15" s="335"/>
      <c r="U15" s="173"/>
    </row>
    <row r="16" spans="1:21">
      <c r="A16" s="564">
        <v>10</v>
      </c>
      <c r="B16" s="619" t="s">
        <v>126</v>
      </c>
      <c r="C16" s="325">
        <v>6</v>
      </c>
      <c r="D16" s="677">
        <v>9</v>
      </c>
      <c r="E16" s="265">
        <f t="shared" si="0"/>
        <v>15</v>
      </c>
      <c r="F16" s="265">
        <f t="shared" si="1"/>
        <v>35</v>
      </c>
      <c r="G16" s="37">
        <v>50</v>
      </c>
      <c r="H16" s="471">
        <v>2</v>
      </c>
      <c r="I16" s="20"/>
      <c r="J16" s="20"/>
      <c r="K16" s="677"/>
      <c r="L16" s="21">
        <v>6</v>
      </c>
      <c r="M16" s="20">
        <v>9</v>
      </c>
      <c r="N16" s="338">
        <v>2</v>
      </c>
      <c r="O16" s="79"/>
      <c r="P16" s="80"/>
      <c r="Q16" s="47"/>
      <c r="R16" s="81"/>
      <c r="S16" s="80"/>
      <c r="T16" s="335"/>
      <c r="U16" s="173"/>
    </row>
    <row r="17" spans="1:61">
      <c r="A17" s="564">
        <v>11</v>
      </c>
      <c r="B17" s="544" t="s">
        <v>156</v>
      </c>
      <c r="C17" s="20">
        <v>6</v>
      </c>
      <c r="D17" s="481">
        <v>9</v>
      </c>
      <c r="E17" s="265">
        <f t="shared" si="0"/>
        <v>15</v>
      </c>
      <c r="F17" s="265">
        <f t="shared" si="1"/>
        <v>35</v>
      </c>
      <c r="G17" s="37">
        <v>50</v>
      </c>
      <c r="H17" s="471">
        <v>2</v>
      </c>
      <c r="I17" s="325">
        <v>6</v>
      </c>
      <c r="J17" s="20">
        <v>9</v>
      </c>
      <c r="K17" s="20">
        <v>2</v>
      </c>
      <c r="L17" s="325"/>
      <c r="M17" s="20"/>
      <c r="N17" s="338"/>
      <c r="O17" s="79"/>
      <c r="P17" s="80"/>
      <c r="Q17" s="258"/>
      <c r="R17" s="79"/>
      <c r="S17" s="80"/>
      <c r="T17" s="335"/>
      <c r="U17" s="173"/>
    </row>
    <row r="18" spans="1:61" ht="12" thickBot="1">
      <c r="A18" s="564">
        <v>12</v>
      </c>
      <c r="B18" s="544" t="s">
        <v>120</v>
      </c>
      <c r="C18" s="20">
        <v>6</v>
      </c>
      <c r="D18" s="481">
        <v>9</v>
      </c>
      <c r="E18" s="265">
        <f>C18+D18</f>
        <v>15</v>
      </c>
      <c r="F18" s="265">
        <f t="shared" si="1"/>
        <v>35</v>
      </c>
      <c r="G18" s="37">
        <v>50</v>
      </c>
      <c r="H18" s="338">
        <v>2</v>
      </c>
      <c r="I18" s="325"/>
      <c r="J18" s="20"/>
      <c r="K18" s="104"/>
      <c r="L18" s="325"/>
      <c r="M18" s="20"/>
      <c r="N18" s="331"/>
      <c r="O18" s="79">
        <v>6</v>
      </c>
      <c r="P18" s="80">
        <v>9</v>
      </c>
      <c r="Q18" s="338">
        <v>2</v>
      </c>
      <c r="R18" s="79"/>
      <c r="S18" s="80"/>
      <c r="T18" s="335"/>
      <c r="U18" s="173"/>
    </row>
    <row r="19" spans="1:61" ht="12" thickBot="1">
      <c r="A19" s="621" t="s">
        <v>23</v>
      </c>
      <c r="B19" s="485" t="s">
        <v>117</v>
      </c>
      <c r="C19" s="257"/>
      <c r="D19" s="92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527"/>
      <c r="U19" s="175"/>
    </row>
    <row r="20" spans="1:61">
      <c r="A20" s="243">
        <v>13</v>
      </c>
      <c r="B20" s="283" t="s">
        <v>24</v>
      </c>
      <c r="C20" s="106">
        <v>15</v>
      </c>
      <c r="D20" s="270">
        <v>0</v>
      </c>
      <c r="E20" s="271">
        <f>C20+D20</f>
        <v>15</v>
      </c>
      <c r="F20" s="271">
        <f>G20-E20</f>
        <v>35</v>
      </c>
      <c r="G20" s="272">
        <v>50</v>
      </c>
      <c r="H20" s="273">
        <v>2</v>
      </c>
      <c r="I20" s="106">
        <v>15</v>
      </c>
      <c r="J20" s="22"/>
      <c r="K20" s="274">
        <v>2</v>
      </c>
      <c r="L20" s="106"/>
      <c r="M20" s="22"/>
      <c r="N20" s="275"/>
      <c r="O20" s="106"/>
      <c r="P20" s="22"/>
      <c r="Q20" s="275"/>
      <c r="R20" s="106"/>
      <c r="S20" s="525"/>
      <c r="T20" s="335"/>
      <c r="U20" s="176"/>
    </row>
    <row r="21" spans="1:61">
      <c r="A21" s="243">
        <v>14</v>
      </c>
      <c r="B21" s="483" t="s">
        <v>118</v>
      </c>
      <c r="C21" s="106">
        <v>6</v>
      </c>
      <c r="D21" s="270">
        <v>12</v>
      </c>
      <c r="E21" s="271">
        <f t="shared" ref="E21:E23" si="2">C21+D21</f>
        <v>18</v>
      </c>
      <c r="F21" s="271">
        <f t="shared" ref="F21:F23" si="3">G21-E21</f>
        <v>32</v>
      </c>
      <c r="G21" s="272">
        <v>50</v>
      </c>
      <c r="H21" s="637">
        <v>2</v>
      </c>
      <c r="I21" s="326">
        <v>6</v>
      </c>
      <c r="J21" s="22">
        <v>12</v>
      </c>
      <c r="K21" s="668">
        <v>2</v>
      </c>
      <c r="L21" s="177"/>
      <c r="M21" s="117"/>
      <c r="N21" s="274"/>
      <c r="O21" s="326"/>
      <c r="P21" s="22"/>
      <c r="Q21" s="275"/>
      <c r="R21" s="326"/>
      <c r="S21" s="525"/>
      <c r="T21" s="335"/>
      <c r="U21" s="176"/>
    </row>
    <row r="22" spans="1:61" ht="22.5">
      <c r="A22" s="244">
        <v>15</v>
      </c>
      <c r="B22" s="283" t="s">
        <v>119</v>
      </c>
      <c r="C22" s="106">
        <v>0</v>
      </c>
      <c r="D22" s="270">
        <v>9</v>
      </c>
      <c r="E22" s="271">
        <f t="shared" si="2"/>
        <v>9</v>
      </c>
      <c r="F22" s="271">
        <v>241</v>
      </c>
      <c r="G22" s="272">
        <v>250</v>
      </c>
      <c r="H22" s="273">
        <v>10</v>
      </c>
      <c r="I22" s="106"/>
      <c r="J22" s="22"/>
      <c r="K22" s="275"/>
      <c r="L22" s="106"/>
      <c r="M22" s="22">
        <v>9</v>
      </c>
      <c r="N22" s="275">
        <v>2</v>
      </c>
      <c r="O22" s="106"/>
      <c r="P22" s="270" t="s">
        <v>147</v>
      </c>
      <c r="Q22" s="274">
        <v>4</v>
      </c>
      <c r="R22" s="106"/>
      <c r="S22" s="271" t="s">
        <v>157</v>
      </c>
      <c r="T22" s="329">
        <v>4</v>
      </c>
      <c r="U22" s="176"/>
    </row>
    <row r="23" spans="1:61" ht="12" thickBot="1">
      <c r="A23" s="245">
        <v>16</v>
      </c>
      <c r="B23" s="285" t="s">
        <v>127</v>
      </c>
      <c r="C23" s="276">
        <v>0</v>
      </c>
      <c r="D23" s="277">
        <v>0</v>
      </c>
      <c r="E23" s="271">
        <f t="shared" si="2"/>
        <v>0</v>
      </c>
      <c r="F23" s="271">
        <f t="shared" si="3"/>
        <v>150</v>
      </c>
      <c r="G23" s="278">
        <v>150</v>
      </c>
      <c r="H23" s="279">
        <v>6</v>
      </c>
      <c r="I23" s="276"/>
      <c r="J23" s="280"/>
      <c r="K23" s="281"/>
      <c r="L23" s="276"/>
      <c r="M23" s="280"/>
      <c r="N23" s="281"/>
      <c r="O23" s="276"/>
      <c r="P23" s="280"/>
      <c r="Q23" s="281"/>
      <c r="R23" s="276"/>
      <c r="S23" s="526" t="s">
        <v>148</v>
      </c>
      <c r="T23" s="329">
        <v>6</v>
      </c>
      <c r="U23" s="176"/>
    </row>
    <row r="24" spans="1:61">
      <c r="A24" s="93" t="s">
        <v>25</v>
      </c>
      <c r="B24" s="94" t="s">
        <v>26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175"/>
    </row>
    <row r="25" spans="1:61" s="67" customFormat="1" ht="10.35" customHeight="1">
      <c r="A25" s="7">
        <v>17</v>
      </c>
      <c r="B25" s="261" t="s">
        <v>27</v>
      </c>
      <c r="C25" s="20">
        <v>18</v>
      </c>
      <c r="D25" s="265">
        <v>18</v>
      </c>
      <c r="E25" s="265">
        <f>C25+D25</f>
        <v>36</v>
      </c>
      <c r="F25" s="265">
        <f>G25-E25</f>
        <v>64</v>
      </c>
      <c r="G25" s="37">
        <v>100</v>
      </c>
      <c r="H25" s="266">
        <v>4</v>
      </c>
      <c r="I25" s="34"/>
      <c r="J25" s="20">
        <v>18</v>
      </c>
      <c r="K25" s="266">
        <v>2</v>
      </c>
      <c r="L25" s="20">
        <v>18</v>
      </c>
      <c r="M25" s="34"/>
      <c r="N25" s="258">
        <v>2</v>
      </c>
      <c r="O25" s="34"/>
      <c r="P25" s="246"/>
      <c r="Q25" s="247"/>
      <c r="R25" s="248"/>
      <c r="S25" s="248"/>
      <c r="T25" s="329"/>
      <c r="U25" s="173"/>
    </row>
    <row r="26" spans="1:61" ht="14.45" customHeight="1" thickBot="1">
      <c r="A26" s="8"/>
      <c r="B26" s="9" t="s">
        <v>28</v>
      </c>
      <c r="C26" s="114">
        <f t="shared" ref="C26:N26" si="4">SUM(C7:C25)</f>
        <v>159</v>
      </c>
      <c r="D26" s="114">
        <f t="shared" si="4"/>
        <v>153</v>
      </c>
      <c r="E26" s="114">
        <f t="shared" si="4"/>
        <v>312</v>
      </c>
      <c r="F26" s="114">
        <f t="shared" si="4"/>
        <v>1063</v>
      </c>
      <c r="G26" s="114">
        <f t="shared" si="4"/>
        <v>1375</v>
      </c>
      <c r="H26" s="114">
        <f t="shared" si="4"/>
        <v>55</v>
      </c>
      <c r="I26" s="114">
        <f t="shared" si="4"/>
        <v>120</v>
      </c>
      <c r="J26" s="114">
        <f t="shared" si="4"/>
        <v>111</v>
      </c>
      <c r="K26" s="114">
        <f t="shared" si="4"/>
        <v>30</v>
      </c>
      <c r="L26" s="114">
        <f t="shared" si="4"/>
        <v>33</v>
      </c>
      <c r="M26" s="114">
        <f t="shared" si="4"/>
        <v>33</v>
      </c>
      <c r="N26" s="114">
        <f t="shared" si="4"/>
        <v>9</v>
      </c>
      <c r="O26" s="114"/>
      <c r="P26" s="114"/>
      <c r="Q26" s="114">
        <f>SUM(Q7:Q25)</f>
        <v>6</v>
      </c>
      <c r="R26" s="114"/>
      <c r="S26" s="114"/>
      <c r="T26" s="114">
        <f>SUM(T7:T25)</f>
        <v>10</v>
      </c>
      <c r="U26" s="64"/>
    </row>
    <row r="27" spans="1:61" s="61" customFormat="1" ht="2.4500000000000002" hidden="1" customHeight="1" thickBot="1">
      <c r="A27" s="10"/>
      <c r="B27" s="11"/>
      <c r="C27" s="10"/>
      <c r="D27" s="12"/>
      <c r="E27" s="12"/>
      <c r="F27" s="12"/>
      <c r="G27" s="12"/>
      <c r="H27" s="13"/>
      <c r="I27" s="14"/>
      <c r="J27" s="14"/>
      <c r="K27" s="15"/>
      <c r="L27" s="14"/>
      <c r="M27" s="14"/>
      <c r="N27" s="15"/>
      <c r="O27" s="14"/>
      <c r="P27" s="14"/>
      <c r="Q27" s="15"/>
      <c r="R27" s="14"/>
      <c r="S27" s="14"/>
      <c r="T27" s="15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</row>
    <row r="28" spans="1:61" ht="12" hidden="1" thickBot="1">
      <c r="C28" s="10"/>
      <c r="D28" s="12"/>
      <c r="E28" s="12"/>
      <c r="F28" s="12"/>
      <c r="G28" s="12"/>
      <c r="H28" s="13"/>
      <c r="I28" s="14"/>
      <c r="J28" s="14"/>
      <c r="K28" s="15"/>
      <c r="L28" s="14"/>
      <c r="M28" s="14"/>
      <c r="N28" s="15"/>
      <c r="O28" s="14"/>
      <c r="P28" s="14"/>
      <c r="Q28" s="15"/>
      <c r="R28" s="14"/>
      <c r="S28" s="14"/>
      <c r="T28" s="15"/>
    </row>
    <row r="29" spans="1:61" s="61" customFormat="1" ht="14.45" customHeight="1" thickBot="1">
      <c r="A29" s="16" t="s">
        <v>18</v>
      </c>
      <c r="B29" s="17" t="s">
        <v>29</v>
      </c>
      <c r="C29" s="253">
        <f>C26*100/E26</f>
        <v>50.96153846153846</v>
      </c>
      <c r="D29" s="254">
        <f>100-C29</f>
        <v>49.03846153846154</v>
      </c>
      <c r="E29" s="12"/>
      <c r="F29" s="12"/>
      <c r="G29" s="12"/>
      <c r="H29" s="13"/>
      <c r="I29" s="14"/>
      <c r="J29" s="14"/>
      <c r="K29" s="15"/>
      <c r="L29" s="14"/>
      <c r="M29" s="14"/>
      <c r="N29" s="15"/>
      <c r="O29" s="14"/>
      <c r="P29" s="14"/>
      <c r="Q29" s="15"/>
      <c r="R29" s="14"/>
      <c r="S29" s="14"/>
      <c r="T29" s="15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</row>
    <row r="30" spans="1:61" s="62" customFormat="1" ht="12" hidden="1" thickBot="1">
      <c r="A30" s="10"/>
      <c r="B30" s="11"/>
      <c r="C30" s="10"/>
      <c r="D30" s="12"/>
      <c r="E30" s="12"/>
      <c r="F30" s="12"/>
      <c r="G30" s="12"/>
      <c r="H30" s="13"/>
      <c r="I30" s="14"/>
      <c r="J30" s="14"/>
      <c r="K30" s="15"/>
      <c r="L30" s="14"/>
      <c r="M30" s="14"/>
      <c r="N30" s="15"/>
      <c r="O30" s="14"/>
      <c r="P30" s="14"/>
      <c r="Q30" s="15"/>
      <c r="R30" s="14"/>
      <c r="S30" s="14"/>
      <c r="T30" s="15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</row>
    <row r="31" spans="1:61" s="61" customFormat="1" ht="11.45" customHeight="1" thickBot="1">
      <c r="A31" s="762" t="s">
        <v>30</v>
      </c>
      <c r="B31" s="763"/>
      <c r="C31" s="765" t="s">
        <v>5</v>
      </c>
      <c r="D31" s="765" t="s">
        <v>6</v>
      </c>
      <c r="E31" s="765" t="s">
        <v>7</v>
      </c>
      <c r="F31" s="765" t="s">
        <v>8</v>
      </c>
      <c r="G31" s="767" t="s">
        <v>3</v>
      </c>
      <c r="H31" s="778" t="s">
        <v>4</v>
      </c>
      <c r="I31" s="780" t="s">
        <v>31</v>
      </c>
      <c r="J31" s="781"/>
      <c r="K31" s="782"/>
      <c r="L31" s="780" t="s">
        <v>32</v>
      </c>
      <c r="M31" s="781"/>
      <c r="N31" s="782"/>
      <c r="O31" s="780" t="s">
        <v>33</v>
      </c>
      <c r="P31" s="781"/>
      <c r="Q31" s="782"/>
      <c r="R31" s="780" t="s">
        <v>34</v>
      </c>
      <c r="S31" s="781"/>
      <c r="T31" s="825"/>
      <c r="U31" s="100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</row>
    <row r="32" spans="1:61" s="61" customFormat="1" ht="17.45" customHeight="1" thickBot="1">
      <c r="A32" s="764"/>
      <c r="B32" s="764"/>
      <c r="C32" s="766"/>
      <c r="D32" s="766"/>
      <c r="E32" s="766"/>
      <c r="F32" s="766"/>
      <c r="G32" s="768"/>
      <c r="H32" s="779"/>
      <c r="I32" s="18" t="s">
        <v>13</v>
      </c>
      <c r="J32" s="19" t="s">
        <v>14</v>
      </c>
      <c r="K32" s="172" t="s">
        <v>4</v>
      </c>
      <c r="L32" s="19" t="s">
        <v>13</v>
      </c>
      <c r="M32" s="19" t="s">
        <v>14</v>
      </c>
      <c r="N32" s="172" t="s">
        <v>4</v>
      </c>
      <c r="O32" s="19" t="s">
        <v>5</v>
      </c>
      <c r="P32" s="19" t="s">
        <v>14</v>
      </c>
      <c r="Q32" s="172" t="s">
        <v>4</v>
      </c>
      <c r="R32" s="19" t="s">
        <v>13</v>
      </c>
      <c r="S32" s="545" t="s">
        <v>14</v>
      </c>
      <c r="T32" s="547" t="s">
        <v>4</v>
      </c>
      <c r="U32" s="100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</row>
    <row r="33" spans="1:61" s="146" customFormat="1" ht="14.25" customHeight="1" thickBot="1">
      <c r="A33" s="615">
        <v>18</v>
      </c>
      <c r="B33" s="147" t="s">
        <v>128</v>
      </c>
      <c r="C33" s="487">
        <v>30</v>
      </c>
      <c r="D33" s="488">
        <v>60</v>
      </c>
      <c r="E33" s="488">
        <f>C33+D33</f>
        <v>90</v>
      </c>
      <c r="F33" s="488">
        <f>G33-E33</f>
        <v>85</v>
      </c>
      <c r="G33" s="488">
        <v>175</v>
      </c>
      <c r="H33" s="301">
        <v>7</v>
      </c>
      <c r="I33" s="302"/>
      <c r="J33" s="303"/>
      <c r="K33" s="207"/>
      <c r="L33" s="304">
        <v>10</v>
      </c>
      <c r="M33" s="305">
        <v>20</v>
      </c>
      <c r="N33" s="207">
        <v>2</v>
      </c>
      <c r="O33" s="304">
        <v>10</v>
      </c>
      <c r="P33" s="305">
        <v>20</v>
      </c>
      <c r="Q33" s="207">
        <v>2</v>
      </c>
      <c r="R33" s="304">
        <v>10</v>
      </c>
      <c r="S33" s="546">
        <v>20</v>
      </c>
      <c r="T33" s="509">
        <v>3</v>
      </c>
      <c r="U33" s="171"/>
    </row>
    <row r="34" spans="1:61" s="146" customFormat="1" ht="12" thickBot="1">
      <c r="A34" s="615">
        <v>19</v>
      </c>
      <c r="B34" s="660" t="s">
        <v>129</v>
      </c>
      <c r="C34" s="22">
        <v>150</v>
      </c>
      <c r="D34" s="270">
        <v>150</v>
      </c>
      <c r="E34" s="270">
        <f>C34+D34</f>
        <v>300</v>
      </c>
      <c r="F34" s="270">
        <v>225</v>
      </c>
      <c r="G34" s="270">
        <v>525</v>
      </c>
      <c r="H34" s="273">
        <v>21</v>
      </c>
      <c r="I34" s="326"/>
      <c r="J34" s="22"/>
      <c r="K34" s="529"/>
      <c r="L34" s="326">
        <v>50</v>
      </c>
      <c r="M34" s="22">
        <v>40</v>
      </c>
      <c r="N34" s="274">
        <v>5</v>
      </c>
      <c r="O34" s="326">
        <v>75</v>
      </c>
      <c r="P34" s="22">
        <v>65</v>
      </c>
      <c r="Q34" s="274">
        <v>8</v>
      </c>
      <c r="R34" s="326">
        <v>25</v>
      </c>
      <c r="S34" s="525">
        <v>45</v>
      </c>
      <c r="T34" s="516">
        <v>8</v>
      </c>
      <c r="U34" s="171"/>
    </row>
    <row r="35" spans="1:61" s="139" customFormat="1" ht="12" thickBot="1">
      <c r="A35" s="615">
        <v>20</v>
      </c>
      <c r="B35" s="661" t="s">
        <v>130</v>
      </c>
      <c r="C35" s="28">
        <v>12</v>
      </c>
      <c r="D35" s="28">
        <v>12</v>
      </c>
      <c r="E35" s="37">
        <f>C35+D35</f>
        <v>24</v>
      </c>
      <c r="F35" s="37">
        <f>G35-E35</f>
        <v>51</v>
      </c>
      <c r="G35" s="37">
        <v>75</v>
      </c>
      <c r="H35" s="321">
        <v>3</v>
      </c>
      <c r="I35" s="27"/>
      <c r="J35" s="28"/>
      <c r="K35" s="225"/>
      <c r="L35" s="241">
        <v>12</v>
      </c>
      <c r="M35" s="220">
        <v>12</v>
      </c>
      <c r="N35" s="308">
        <v>3</v>
      </c>
      <c r="O35" s="241"/>
      <c r="P35" s="220"/>
      <c r="Q35" s="308"/>
      <c r="R35" s="241"/>
      <c r="S35" s="220"/>
      <c r="T35" s="188"/>
      <c r="U35" s="141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</row>
    <row r="36" spans="1:61" s="139" customFormat="1" ht="12" thickBot="1">
      <c r="A36" s="615">
        <v>21</v>
      </c>
      <c r="B36" s="662" t="s">
        <v>131</v>
      </c>
      <c r="C36" s="28">
        <v>12</v>
      </c>
      <c r="D36" s="37">
        <v>12</v>
      </c>
      <c r="E36" s="37">
        <f t="shared" ref="E36:E46" si="5">C36+D36</f>
        <v>24</v>
      </c>
      <c r="F36" s="37">
        <f t="shared" ref="F36:F46" si="6">G36-E36</f>
        <v>51</v>
      </c>
      <c r="G36" s="37">
        <v>75</v>
      </c>
      <c r="H36" s="189">
        <v>3</v>
      </c>
      <c r="I36" s="223"/>
      <c r="J36" s="198"/>
      <c r="K36" s="224"/>
      <c r="L36" s="223">
        <v>12</v>
      </c>
      <c r="M36" s="310">
        <v>12</v>
      </c>
      <c r="N36" s="197">
        <v>3</v>
      </c>
      <c r="O36" s="124"/>
      <c r="P36" s="190"/>
      <c r="Q36" s="226"/>
      <c r="R36" s="27"/>
      <c r="S36" s="28"/>
      <c r="T36" s="188"/>
      <c r="U36" s="141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</row>
    <row r="37" spans="1:61" s="139" customFormat="1" ht="23.25" thickBot="1">
      <c r="A37" s="615">
        <v>22</v>
      </c>
      <c r="B37" s="662" t="s">
        <v>35</v>
      </c>
      <c r="C37" s="28">
        <v>6</v>
      </c>
      <c r="D37" s="28">
        <v>9</v>
      </c>
      <c r="E37" s="37">
        <f t="shared" si="5"/>
        <v>15</v>
      </c>
      <c r="F37" s="37">
        <f t="shared" si="6"/>
        <v>35</v>
      </c>
      <c r="G37" s="37">
        <v>50</v>
      </c>
      <c r="H37" s="199">
        <v>2</v>
      </c>
      <c r="I37" s="27"/>
      <c r="J37" s="28"/>
      <c r="K37" s="225"/>
      <c r="L37" s="124"/>
      <c r="M37" s="190"/>
      <c r="N37" s="226"/>
      <c r="O37" s="27"/>
      <c r="P37" s="28"/>
      <c r="Q37" s="188"/>
      <c r="R37" s="27">
        <v>6</v>
      </c>
      <c r="S37" s="28">
        <v>9</v>
      </c>
      <c r="T37" s="188">
        <v>2</v>
      </c>
      <c r="U37" s="141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</row>
    <row r="38" spans="1:61" s="139" customFormat="1" ht="12" thickBot="1">
      <c r="A38" s="615">
        <v>23</v>
      </c>
      <c r="B38" s="662" t="s">
        <v>36</v>
      </c>
      <c r="C38" s="28">
        <v>6</v>
      </c>
      <c r="D38" s="28">
        <v>9</v>
      </c>
      <c r="E38" s="37">
        <f t="shared" si="5"/>
        <v>15</v>
      </c>
      <c r="F38" s="37">
        <f t="shared" si="6"/>
        <v>35</v>
      </c>
      <c r="G38" s="37">
        <v>50</v>
      </c>
      <c r="H38" s="189">
        <v>2</v>
      </c>
      <c r="I38" s="27"/>
      <c r="J38" s="28"/>
      <c r="K38" s="225"/>
      <c r="L38" s="27">
        <v>6</v>
      </c>
      <c r="M38" s="28">
        <v>9</v>
      </c>
      <c r="N38" s="312">
        <v>2</v>
      </c>
      <c r="O38" s="27"/>
      <c r="P38" s="28"/>
      <c r="Q38" s="188"/>
      <c r="R38" s="27"/>
      <c r="S38" s="28"/>
      <c r="T38" s="188"/>
      <c r="U38" s="141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</row>
    <row r="39" spans="1:61" s="139" customFormat="1" ht="12" thickBot="1">
      <c r="A39" s="615">
        <v>24</v>
      </c>
      <c r="B39" s="662" t="s">
        <v>159</v>
      </c>
      <c r="C39" s="28">
        <v>9</v>
      </c>
      <c r="D39" s="28">
        <v>15</v>
      </c>
      <c r="E39" s="37">
        <f t="shared" si="5"/>
        <v>24</v>
      </c>
      <c r="F39" s="37">
        <f t="shared" si="6"/>
        <v>51</v>
      </c>
      <c r="G39" s="37">
        <v>75</v>
      </c>
      <c r="H39" s="189">
        <v>3</v>
      </c>
      <c r="I39" s="27"/>
      <c r="J39" s="28"/>
      <c r="K39" s="225"/>
      <c r="L39" s="27">
        <v>9</v>
      </c>
      <c r="M39" s="28">
        <v>15</v>
      </c>
      <c r="N39" s="188">
        <v>3</v>
      </c>
      <c r="O39" s="27"/>
      <c r="P39" s="28"/>
      <c r="Q39" s="188"/>
      <c r="R39" s="124"/>
      <c r="S39" s="190"/>
      <c r="T39" s="188"/>
      <c r="U39" s="141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</row>
    <row r="40" spans="1:61" s="139" customFormat="1" ht="12" thickBot="1">
      <c r="A40" s="615">
        <v>25</v>
      </c>
      <c r="B40" s="662" t="s">
        <v>93</v>
      </c>
      <c r="C40" s="28">
        <v>18</v>
      </c>
      <c r="D40" s="28">
        <v>12</v>
      </c>
      <c r="E40" s="37">
        <f t="shared" si="5"/>
        <v>30</v>
      </c>
      <c r="F40" s="37">
        <f t="shared" si="6"/>
        <v>70</v>
      </c>
      <c r="G40" s="37">
        <v>100</v>
      </c>
      <c r="H40" s="199">
        <v>4</v>
      </c>
      <c r="I40" s="27"/>
      <c r="J40" s="28"/>
      <c r="K40" s="225"/>
      <c r="L40" s="27"/>
      <c r="M40" s="28"/>
      <c r="N40" s="312"/>
      <c r="O40" s="27">
        <v>18</v>
      </c>
      <c r="P40" s="28">
        <v>12</v>
      </c>
      <c r="Q40" s="188">
        <v>4</v>
      </c>
      <c r="R40" s="27"/>
      <c r="S40" s="28"/>
      <c r="T40" s="188"/>
      <c r="U40" s="141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</row>
    <row r="41" spans="1:61" s="139" customFormat="1" ht="12" thickBot="1">
      <c r="A41" s="615">
        <v>26</v>
      </c>
      <c r="B41" s="662" t="s">
        <v>37</v>
      </c>
      <c r="C41" s="28">
        <v>9</v>
      </c>
      <c r="D41" s="28">
        <v>6</v>
      </c>
      <c r="E41" s="37">
        <f t="shared" si="5"/>
        <v>15</v>
      </c>
      <c r="F41" s="37">
        <f t="shared" si="6"/>
        <v>35</v>
      </c>
      <c r="G41" s="37">
        <v>50</v>
      </c>
      <c r="H41" s="189">
        <v>2</v>
      </c>
      <c r="I41" s="27"/>
      <c r="J41" s="28"/>
      <c r="K41" s="225"/>
      <c r="L41" s="27">
        <v>9</v>
      </c>
      <c r="M41" s="28">
        <v>6</v>
      </c>
      <c r="N41" s="312">
        <v>2</v>
      </c>
      <c r="O41" s="27"/>
      <c r="P41" s="28"/>
      <c r="Q41" s="188"/>
      <c r="R41" s="185"/>
      <c r="S41" s="187"/>
      <c r="T41" s="188"/>
      <c r="U41" s="141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</row>
    <row r="42" spans="1:61" s="139" customFormat="1" ht="12" thickBot="1">
      <c r="A42" s="615">
        <v>27</v>
      </c>
      <c r="B42" s="663" t="s">
        <v>38</v>
      </c>
      <c r="C42" s="28">
        <v>9</v>
      </c>
      <c r="D42" s="37"/>
      <c r="E42" s="37">
        <f t="shared" si="5"/>
        <v>9</v>
      </c>
      <c r="F42" s="37">
        <f t="shared" si="6"/>
        <v>16</v>
      </c>
      <c r="G42" s="37">
        <v>25</v>
      </c>
      <c r="H42" s="199">
        <v>1</v>
      </c>
      <c r="I42" s="27"/>
      <c r="J42" s="28"/>
      <c r="K42" s="225"/>
      <c r="L42" s="27"/>
      <c r="M42" s="28"/>
      <c r="N42" s="312"/>
      <c r="O42" s="194">
        <v>9</v>
      </c>
      <c r="P42" s="195"/>
      <c r="Q42" s="313">
        <v>1</v>
      </c>
      <c r="R42" s="223"/>
      <c r="S42" s="198"/>
      <c r="T42" s="188"/>
      <c r="U42" s="141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</row>
    <row r="43" spans="1:61" s="139" customFormat="1" ht="13.35" customHeight="1" thickBot="1">
      <c r="A43" s="615">
        <v>28</v>
      </c>
      <c r="B43" s="204" t="s">
        <v>94</v>
      </c>
      <c r="C43" s="28">
        <v>21</v>
      </c>
      <c r="D43" s="28">
        <v>9</v>
      </c>
      <c r="E43" s="37">
        <f t="shared" si="5"/>
        <v>30</v>
      </c>
      <c r="F43" s="37">
        <f t="shared" si="6"/>
        <v>70</v>
      </c>
      <c r="G43" s="37">
        <v>100</v>
      </c>
      <c r="H43" s="188">
        <v>4</v>
      </c>
      <c r="I43" s="27"/>
      <c r="J43" s="28"/>
      <c r="K43" s="225"/>
      <c r="L43" s="124"/>
      <c r="M43" s="190"/>
      <c r="N43" s="226"/>
      <c r="O43" s="664">
        <v>21</v>
      </c>
      <c r="P43" s="200">
        <v>9</v>
      </c>
      <c r="Q43" s="665">
        <v>4</v>
      </c>
      <c r="R43" s="223"/>
      <c r="S43" s="539"/>
      <c r="T43" s="536"/>
      <c r="U43" s="141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</row>
    <row r="44" spans="1:61" s="139" customFormat="1" ht="12" thickBot="1">
      <c r="A44" s="615">
        <v>29</v>
      </c>
      <c r="B44" s="666" t="s">
        <v>39</v>
      </c>
      <c r="C44" s="28">
        <v>9</v>
      </c>
      <c r="D44" s="28">
        <v>21</v>
      </c>
      <c r="E44" s="37">
        <f t="shared" si="5"/>
        <v>30</v>
      </c>
      <c r="F44" s="37">
        <f t="shared" si="6"/>
        <v>70</v>
      </c>
      <c r="G44" s="37">
        <v>100</v>
      </c>
      <c r="H44" s="667">
        <v>4</v>
      </c>
      <c r="I44" s="27"/>
      <c r="J44" s="28"/>
      <c r="K44" s="225"/>
      <c r="L44" s="27"/>
      <c r="M44" s="28"/>
      <c r="N44" s="312"/>
      <c r="O44" s="194">
        <v>9</v>
      </c>
      <c r="P44" s="195">
        <v>21</v>
      </c>
      <c r="Q44" s="313">
        <v>4</v>
      </c>
      <c r="R44" s="223"/>
      <c r="S44" s="198"/>
      <c r="T44" s="188"/>
      <c r="U44" s="141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</row>
    <row r="45" spans="1:61" s="139" customFormat="1" ht="12" thickBot="1">
      <c r="A45" s="615">
        <v>30</v>
      </c>
      <c r="B45" s="490" t="s">
        <v>91</v>
      </c>
      <c r="C45" s="28"/>
      <c r="D45" s="28">
        <v>9</v>
      </c>
      <c r="E45" s="37">
        <f t="shared" si="5"/>
        <v>9</v>
      </c>
      <c r="F45" s="37">
        <f t="shared" si="6"/>
        <v>16</v>
      </c>
      <c r="G45" s="37">
        <v>25</v>
      </c>
      <c r="H45" s="199">
        <v>1</v>
      </c>
      <c r="I45" s="27"/>
      <c r="J45" s="28"/>
      <c r="K45" s="225"/>
      <c r="L45" s="124"/>
      <c r="M45" s="28">
        <v>9</v>
      </c>
      <c r="N45" s="312">
        <v>1</v>
      </c>
      <c r="O45" s="194"/>
      <c r="P45" s="195"/>
      <c r="Q45" s="313"/>
      <c r="R45" s="223"/>
      <c r="S45" s="198"/>
      <c r="T45" s="188"/>
      <c r="U45" s="141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</row>
    <row r="46" spans="1:61" s="139" customFormat="1">
      <c r="A46" s="615">
        <v>31</v>
      </c>
      <c r="B46" s="490" t="s">
        <v>89</v>
      </c>
      <c r="C46" s="28">
        <v>9</v>
      </c>
      <c r="D46" s="28"/>
      <c r="E46" s="37">
        <f t="shared" si="5"/>
        <v>9</v>
      </c>
      <c r="F46" s="37">
        <f t="shared" si="6"/>
        <v>16</v>
      </c>
      <c r="G46" s="37">
        <v>25</v>
      </c>
      <c r="H46" s="199">
        <v>1</v>
      </c>
      <c r="I46" s="27"/>
      <c r="J46" s="28"/>
      <c r="K46" s="225"/>
      <c r="L46" s="27"/>
      <c r="M46" s="28"/>
      <c r="N46" s="312"/>
      <c r="O46" s="194">
        <v>9</v>
      </c>
      <c r="P46" s="195"/>
      <c r="Q46" s="313">
        <v>1</v>
      </c>
      <c r="R46" s="223"/>
      <c r="S46" s="198"/>
      <c r="T46" s="188"/>
      <c r="U46" s="141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</row>
    <row r="47" spans="1:61" s="138" customFormat="1">
      <c r="A47" s="142"/>
      <c r="B47" s="155" t="s">
        <v>40</v>
      </c>
      <c r="C47" s="489">
        <f t="shared" ref="C47:H47" si="7">SUM(C33:C46)</f>
        <v>300</v>
      </c>
      <c r="D47" s="489">
        <f t="shared" si="7"/>
        <v>324</v>
      </c>
      <c r="E47" s="489">
        <f t="shared" si="7"/>
        <v>624</v>
      </c>
      <c r="F47" s="489">
        <f t="shared" si="7"/>
        <v>826</v>
      </c>
      <c r="G47" s="489">
        <f t="shared" si="7"/>
        <v>1450</v>
      </c>
      <c r="H47" s="153">
        <f t="shared" si="7"/>
        <v>58</v>
      </c>
      <c r="I47" s="137"/>
      <c r="J47" s="136"/>
      <c r="K47" s="149"/>
      <c r="L47" s="157">
        <f t="shared" ref="L47:T47" si="8">SUM(L33:L46)</f>
        <v>108</v>
      </c>
      <c r="M47" s="157">
        <f t="shared" si="8"/>
        <v>123</v>
      </c>
      <c r="N47" s="157">
        <f t="shared" si="8"/>
        <v>21</v>
      </c>
      <c r="O47" s="157">
        <f t="shared" si="8"/>
        <v>151</v>
      </c>
      <c r="P47" s="157">
        <f t="shared" si="8"/>
        <v>127</v>
      </c>
      <c r="Q47" s="157">
        <f t="shared" si="8"/>
        <v>24</v>
      </c>
      <c r="R47" s="157">
        <f t="shared" si="8"/>
        <v>41</v>
      </c>
      <c r="S47" s="157">
        <f t="shared" si="8"/>
        <v>74</v>
      </c>
      <c r="T47" s="188">
        <f t="shared" si="8"/>
        <v>13</v>
      </c>
      <c r="U47" s="141"/>
    </row>
    <row r="48" spans="1:61" s="63" customFormat="1">
      <c r="A48" s="98"/>
      <c r="B48" s="99" t="s">
        <v>87</v>
      </c>
      <c r="C48" s="103">
        <f t="shared" ref="C48:T48" si="9">C26+C47</f>
        <v>459</v>
      </c>
      <c r="D48" s="103">
        <f t="shared" si="9"/>
        <v>477</v>
      </c>
      <c r="E48" s="103">
        <f t="shared" si="9"/>
        <v>936</v>
      </c>
      <c r="F48" s="103">
        <f t="shared" si="9"/>
        <v>1889</v>
      </c>
      <c r="G48" s="103">
        <f t="shared" si="9"/>
        <v>2825</v>
      </c>
      <c r="H48" s="103">
        <f t="shared" si="9"/>
        <v>113</v>
      </c>
      <c r="I48" s="103">
        <f t="shared" si="9"/>
        <v>120</v>
      </c>
      <c r="J48" s="103">
        <f t="shared" si="9"/>
        <v>111</v>
      </c>
      <c r="K48" s="103">
        <f t="shared" si="9"/>
        <v>30</v>
      </c>
      <c r="L48" s="103">
        <f t="shared" si="9"/>
        <v>141</v>
      </c>
      <c r="M48" s="103">
        <f t="shared" si="9"/>
        <v>156</v>
      </c>
      <c r="N48" s="103">
        <f t="shared" si="9"/>
        <v>30</v>
      </c>
      <c r="O48" s="103">
        <f t="shared" si="9"/>
        <v>151</v>
      </c>
      <c r="P48" s="103">
        <f t="shared" si="9"/>
        <v>127</v>
      </c>
      <c r="Q48" s="103">
        <f t="shared" si="9"/>
        <v>30</v>
      </c>
      <c r="R48" s="103">
        <f t="shared" si="9"/>
        <v>41</v>
      </c>
      <c r="S48" s="103">
        <f t="shared" si="9"/>
        <v>74</v>
      </c>
      <c r="T48" s="103">
        <f t="shared" si="9"/>
        <v>23</v>
      </c>
      <c r="U48" s="100"/>
    </row>
    <row r="49" spans="1:61" s="62" customFormat="1">
      <c r="B49" s="584" t="s">
        <v>161</v>
      </c>
      <c r="C49" s="349"/>
      <c r="D49" s="349">
        <v>90</v>
      </c>
      <c r="E49" s="349">
        <v>85</v>
      </c>
      <c r="F49" s="349">
        <v>175</v>
      </c>
      <c r="G49" s="349"/>
      <c r="H49" s="692">
        <v>7</v>
      </c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92"/>
      <c r="T49" s="692">
        <v>7</v>
      </c>
      <c r="U49" s="693"/>
      <c r="V49" s="694"/>
      <c r="W49" s="694"/>
      <c r="X49" s="694"/>
      <c r="Y49" s="694"/>
      <c r="Z49" s="694"/>
      <c r="AA49" s="694"/>
      <c r="AB49" s="694"/>
      <c r="AC49" s="694"/>
      <c r="AD49" s="694"/>
      <c r="AE49" s="694"/>
      <c r="AF49" s="694"/>
      <c r="AG49" s="694"/>
      <c r="AH49" s="694"/>
      <c r="AI49" s="694"/>
      <c r="AJ49" s="694"/>
      <c r="AK49" s="694"/>
      <c r="AL49" s="694"/>
      <c r="AM49" s="694"/>
      <c r="AN49" s="694"/>
      <c r="AO49" s="694"/>
      <c r="AP49" s="694"/>
      <c r="AQ49" s="694"/>
      <c r="AR49" s="694"/>
      <c r="AS49" s="694"/>
      <c r="AT49" s="694"/>
      <c r="AU49" s="694"/>
      <c r="AV49" s="694"/>
      <c r="AW49" s="694"/>
      <c r="AX49" s="694"/>
      <c r="AY49" s="694"/>
      <c r="AZ49" s="694"/>
      <c r="BA49" s="694"/>
      <c r="BB49" s="694"/>
      <c r="BC49" s="694"/>
      <c r="BD49" s="694"/>
      <c r="BE49" s="694"/>
      <c r="BF49" s="694"/>
      <c r="BG49" s="694"/>
      <c r="BH49" s="694"/>
      <c r="BI49" s="694"/>
    </row>
    <row r="50" spans="1:61" s="63" customFormat="1">
      <c r="B50" s="204"/>
      <c r="C50" s="248"/>
      <c r="D50" s="248"/>
      <c r="E50" s="248"/>
      <c r="F50" s="248"/>
      <c r="G50" s="248"/>
      <c r="H50" s="570">
        <f>SUM(H48:H49)</f>
        <v>120</v>
      </c>
      <c r="I50" s="570"/>
      <c r="J50" s="570"/>
      <c r="K50" s="570"/>
      <c r="L50" s="570"/>
      <c r="M50" s="570"/>
      <c r="N50" s="570"/>
      <c r="O50" s="570"/>
      <c r="P50" s="570"/>
      <c r="Q50" s="570"/>
      <c r="R50" s="570"/>
      <c r="S50" s="570"/>
      <c r="T50" s="570">
        <f>SUM(T48:T49)</f>
        <v>30</v>
      </c>
    </row>
    <row r="51" spans="1:61" s="66" customFormat="1">
      <c r="A51" s="54"/>
      <c r="B51" s="55"/>
      <c r="C51" s="253">
        <f>C48*100/E48</f>
        <v>49.03846153846154</v>
      </c>
      <c r="D51" s="254">
        <f>100-C51</f>
        <v>50.96153846153846</v>
      </c>
      <c r="E51" s="56"/>
      <c r="F51" s="51"/>
      <c r="G51" s="51"/>
      <c r="H51" s="51"/>
      <c r="I51" s="52"/>
      <c r="J51" s="52"/>
      <c r="K51" s="53"/>
      <c r="L51" s="52"/>
      <c r="M51" s="52"/>
      <c r="N51" s="249"/>
      <c r="O51" s="52"/>
      <c r="P51" s="52"/>
      <c r="Q51" s="249"/>
      <c r="R51" s="52"/>
      <c r="S51" s="52"/>
      <c r="T51" s="249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  <c r="AM51" s="562"/>
      <c r="AN51" s="562"/>
      <c r="AO51" s="562"/>
      <c r="AP51" s="562"/>
      <c r="AQ51" s="562"/>
      <c r="AR51" s="562"/>
      <c r="AS51" s="562"/>
      <c r="AT51" s="562"/>
      <c r="AU51" s="562"/>
      <c r="AV51" s="562"/>
      <c r="AW51" s="562"/>
      <c r="AX51" s="562"/>
      <c r="AY51" s="562"/>
      <c r="AZ51" s="562"/>
      <c r="BA51" s="562"/>
      <c r="BB51" s="562"/>
      <c r="BC51" s="562"/>
      <c r="BD51" s="562"/>
      <c r="BE51" s="562"/>
      <c r="BF51" s="562"/>
      <c r="BG51" s="562"/>
      <c r="BH51" s="562"/>
      <c r="BI51" s="562"/>
    </row>
    <row r="52" spans="1:61" ht="12" thickBot="1">
      <c r="U52" s="491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158"/>
      <c r="BI52" s="67"/>
    </row>
    <row r="53" spans="1:61" ht="12" thickBot="1">
      <c r="A53" s="742" t="s">
        <v>41</v>
      </c>
      <c r="B53" s="742"/>
      <c r="C53" s="760" t="s">
        <v>5</v>
      </c>
      <c r="D53" s="760" t="s">
        <v>6</v>
      </c>
      <c r="E53" s="760" t="s">
        <v>7</v>
      </c>
      <c r="F53" s="760" t="s">
        <v>8</v>
      </c>
      <c r="G53" s="755" t="s">
        <v>3</v>
      </c>
      <c r="H53" s="757" t="s">
        <v>4</v>
      </c>
      <c r="I53" s="722" t="s">
        <v>31</v>
      </c>
      <c r="J53" s="723"/>
      <c r="K53" s="724"/>
      <c r="L53" s="722" t="s">
        <v>32</v>
      </c>
      <c r="M53" s="723"/>
      <c r="N53" s="724"/>
      <c r="O53" s="722" t="s">
        <v>33</v>
      </c>
      <c r="P53" s="723"/>
      <c r="Q53" s="724"/>
      <c r="R53" s="722" t="s">
        <v>34</v>
      </c>
      <c r="S53" s="723"/>
      <c r="T53" s="724"/>
      <c r="U53" s="158"/>
      <c r="BI53" s="67"/>
    </row>
    <row r="54" spans="1:61" ht="23.25" thickBot="1">
      <c r="A54" s="759"/>
      <c r="B54" s="759"/>
      <c r="C54" s="761"/>
      <c r="D54" s="761"/>
      <c r="E54" s="761"/>
      <c r="F54" s="761"/>
      <c r="G54" s="756"/>
      <c r="H54" s="758"/>
      <c r="I54" s="24" t="s">
        <v>13</v>
      </c>
      <c r="J54" s="23" t="s">
        <v>14</v>
      </c>
      <c r="K54" s="25" t="s">
        <v>4</v>
      </c>
      <c r="L54" s="24" t="s">
        <v>13</v>
      </c>
      <c r="M54" s="23" t="s">
        <v>14</v>
      </c>
      <c r="N54" s="25" t="s">
        <v>4</v>
      </c>
      <c r="O54" s="24" t="s">
        <v>5</v>
      </c>
      <c r="P54" s="23" t="s">
        <v>14</v>
      </c>
      <c r="Q54" s="118" t="s">
        <v>4</v>
      </c>
      <c r="R54" s="492" t="s">
        <v>13</v>
      </c>
      <c r="S54" s="252" t="s">
        <v>14</v>
      </c>
      <c r="T54" s="493" t="s">
        <v>4</v>
      </c>
      <c r="U54" s="158"/>
      <c r="BI54" s="67"/>
    </row>
    <row r="55" spans="1:61" s="139" customFormat="1" ht="15" customHeight="1" thickBot="1">
      <c r="A55" s="613">
        <v>18</v>
      </c>
      <c r="B55" s="201" t="s">
        <v>132</v>
      </c>
      <c r="C55" s="299">
        <v>30</v>
      </c>
      <c r="D55" s="300">
        <v>60</v>
      </c>
      <c r="E55" s="300">
        <v>90</v>
      </c>
      <c r="F55" s="300">
        <v>85</v>
      </c>
      <c r="G55" s="301">
        <v>175</v>
      </c>
      <c r="H55" s="301">
        <v>7</v>
      </c>
      <c r="I55" s="389"/>
      <c r="J55" s="303"/>
      <c r="K55" s="207"/>
      <c r="L55" s="390">
        <v>10</v>
      </c>
      <c r="M55" s="305">
        <v>20</v>
      </c>
      <c r="N55" s="207">
        <v>2</v>
      </c>
      <c r="O55" s="390">
        <v>10</v>
      </c>
      <c r="P55" s="305">
        <v>20</v>
      </c>
      <c r="Q55" s="208">
        <v>2</v>
      </c>
      <c r="R55" s="494">
        <v>10</v>
      </c>
      <c r="S55" s="495">
        <v>20</v>
      </c>
      <c r="T55" s="496">
        <v>3</v>
      </c>
      <c r="U55" s="141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</row>
    <row r="56" spans="1:61" s="139" customFormat="1" ht="15" customHeight="1" thickBot="1">
      <c r="A56" s="613">
        <v>19</v>
      </c>
      <c r="B56" s="183" t="s">
        <v>130</v>
      </c>
      <c r="C56" s="180">
        <v>12</v>
      </c>
      <c r="D56" s="180">
        <v>12</v>
      </c>
      <c r="E56" s="78">
        <f>C56+D56</f>
        <v>24</v>
      </c>
      <c r="F56" s="78">
        <v>51</v>
      </c>
      <c r="G56" s="184">
        <v>75</v>
      </c>
      <c r="H56" s="181">
        <v>3</v>
      </c>
      <c r="I56" s="206"/>
      <c r="J56" s="198"/>
      <c r="K56" s="224"/>
      <c r="L56" s="206">
        <v>12</v>
      </c>
      <c r="M56" s="198">
        <v>12</v>
      </c>
      <c r="N56" s="197">
        <v>3</v>
      </c>
      <c r="O56" s="240"/>
      <c r="P56" s="220"/>
      <c r="Q56" s="309"/>
      <c r="R56" s="29"/>
      <c r="S56" s="28"/>
      <c r="T56" s="188"/>
      <c r="U56" s="141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</row>
    <row r="57" spans="1:61" s="139" customFormat="1" ht="20.100000000000001" customHeight="1" thickBot="1">
      <c r="A57" s="613">
        <v>20</v>
      </c>
      <c r="B57" s="418" t="s">
        <v>43</v>
      </c>
      <c r="C57" s="180">
        <v>6</v>
      </c>
      <c r="D57" s="180">
        <v>9</v>
      </c>
      <c r="E57" s="78">
        <f t="shared" ref="E57:E72" si="10">C57+D57</f>
        <v>15</v>
      </c>
      <c r="F57" s="78">
        <v>35</v>
      </c>
      <c r="G57" s="184">
        <v>50</v>
      </c>
      <c r="H57" s="181">
        <v>2</v>
      </c>
      <c r="I57" s="29"/>
      <c r="J57" s="28"/>
      <c r="K57" s="225"/>
      <c r="L57" s="29">
        <v>6</v>
      </c>
      <c r="M57" s="28">
        <v>9</v>
      </c>
      <c r="N57" s="188">
        <v>2</v>
      </c>
      <c r="O57" s="29"/>
      <c r="P57" s="28"/>
      <c r="Q57" s="203"/>
      <c r="R57" s="29"/>
      <c r="S57" s="28"/>
      <c r="T57" s="188"/>
      <c r="U57" s="141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</row>
    <row r="58" spans="1:61" s="139" customFormat="1" ht="23.1" customHeight="1" thickBot="1">
      <c r="A58" s="613">
        <v>21</v>
      </c>
      <c r="B58" s="486" t="s">
        <v>133</v>
      </c>
      <c r="C58" s="180">
        <v>12</v>
      </c>
      <c r="D58" s="180">
        <v>18</v>
      </c>
      <c r="E58" s="78">
        <f t="shared" si="10"/>
        <v>30</v>
      </c>
      <c r="F58" s="78">
        <v>70</v>
      </c>
      <c r="G58" s="184">
        <v>100</v>
      </c>
      <c r="H58" s="181">
        <v>4</v>
      </c>
      <c r="I58" s="29"/>
      <c r="J58" s="28"/>
      <c r="K58" s="225"/>
      <c r="L58" s="180">
        <v>12</v>
      </c>
      <c r="M58" s="180">
        <v>18</v>
      </c>
      <c r="N58" s="188">
        <v>4</v>
      </c>
      <c r="O58" s="29"/>
      <c r="P58" s="28"/>
      <c r="Q58" s="203"/>
      <c r="R58" s="29"/>
      <c r="S58" s="28"/>
      <c r="T58" s="188"/>
      <c r="U58" s="141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</row>
    <row r="59" spans="1:61" s="139" customFormat="1" ht="15" customHeight="1" thickBot="1">
      <c r="A59" s="613">
        <v>22</v>
      </c>
      <c r="B59" s="183" t="s">
        <v>44</v>
      </c>
      <c r="C59" s="180">
        <v>9</v>
      </c>
      <c r="D59" s="180">
        <v>6</v>
      </c>
      <c r="E59" s="78">
        <f t="shared" si="10"/>
        <v>15</v>
      </c>
      <c r="F59" s="78">
        <v>20</v>
      </c>
      <c r="G59" s="184">
        <v>50</v>
      </c>
      <c r="H59" s="181">
        <v>2</v>
      </c>
      <c r="I59" s="29"/>
      <c r="J59" s="28"/>
      <c r="K59" s="225"/>
      <c r="L59" s="29">
        <v>9</v>
      </c>
      <c r="M59" s="28">
        <v>6</v>
      </c>
      <c r="N59" s="188">
        <v>2</v>
      </c>
      <c r="O59" s="29"/>
      <c r="P59" s="28"/>
      <c r="Q59" s="203"/>
      <c r="R59" s="29"/>
      <c r="S59" s="28"/>
      <c r="T59" s="188"/>
      <c r="U59" s="141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</row>
    <row r="60" spans="1:61" s="139" customFormat="1" ht="15" customHeight="1" thickBot="1">
      <c r="A60" s="613">
        <v>23</v>
      </c>
      <c r="B60" s="183" t="s">
        <v>97</v>
      </c>
      <c r="C60" s="180">
        <v>12</v>
      </c>
      <c r="D60" s="180">
        <v>12</v>
      </c>
      <c r="E60" s="78">
        <f t="shared" si="10"/>
        <v>24</v>
      </c>
      <c r="F60" s="78">
        <v>51</v>
      </c>
      <c r="G60" s="184">
        <v>75</v>
      </c>
      <c r="H60" s="181">
        <v>3</v>
      </c>
      <c r="I60" s="29"/>
      <c r="J60" s="28"/>
      <c r="K60" s="225"/>
      <c r="L60" s="29"/>
      <c r="M60" s="28"/>
      <c r="N60" s="188"/>
      <c r="O60" s="29">
        <v>12</v>
      </c>
      <c r="P60" s="28">
        <v>12</v>
      </c>
      <c r="Q60" s="203">
        <v>3</v>
      </c>
      <c r="R60" s="29"/>
      <c r="S60" s="28"/>
      <c r="T60" s="188"/>
      <c r="U60" s="141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</row>
    <row r="61" spans="1:61" s="139" customFormat="1" ht="21" customHeight="1" thickBot="1">
      <c r="A61" s="613">
        <v>24</v>
      </c>
      <c r="B61" s="419" t="s">
        <v>45</v>
      </c>
      <c r="C61" s="180">
        <v>12</v>
      </c>
      <c r="D61" s="180">
        <v>12</v>
      </c>
      <c r="E61" s="78">
        <f t="shared" si="10"/>
        <v>24</v>
      </c>
      <c r="F61" s="222">
        <f>G61-E61</f>
        <v>51</v>
      </c>
      <c r="G61" s="184">
        <v>75</v>
      </c>
      <c r="H61" s="218">
        <v>3</v>
      </c>
      <c r="I61" s="29"/>
      <c r="J61" s="28"/>
      <c r="K61" s="225"/>
      <c r="L61" s="29"/>
      <c r="M61" s="28"/>
      <c r="N61" s="188"/>
      <c r="O61" s="29">
        <v>12</v>
      </c>
      <c r="P61" s="28">
        <v>12</v>
      </c>
      <c r="Q61" s="203">
        <v>3</v>
      </c>
      <c r="R61" s="29"/>
      <c r="S61" s="28"/>
      <c r="T61" s="188"/>
      <c r="U61" s="141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</row>
    <row r="62" spans="1:61" s="139" customFormat="1" ht="24" customHeight="1" thickBot="1">
      <c r="A62" s="613">
        <v>25</v>
      </c>
      <c r="B62" s="420" t="s">
        <v>134</v>
      </c>
      <c r="C62" s="180">
        <v>12</v>
      </c>
      <c r="D62" s="180">
        <v>18</v>
      </c>
      <c r="E62" s="78">
        <f t="shared" si="10"/>
        <v>30</v>
      </c>
      <c r="F62" s="222">
        <f t="shared" ref="F62:F72" si="11">G62-E62</f>
        <v>70</v>
      </c>
      <c r="G62" s="184">
        <v>100</v>
      </c>
      <c r="H62" s="218">
        <v>4</v>
      </c>
      <c r="I62" s="29"/>
      <c r="J62" s="28"/>
      <c r="K62" s="225"/>
      <c r="L62" s="29"/>
      <c r="M62" s="28"/>
      <c r="N62" s="188"/>
      <c r="O62" s="29">
        <v>12</v>
      </c>
      <c r="P62" s="28">
        <v>18</v>
      </c>
      <c r="Q62" s="203">
        <v>4</v>
      </c>
      <c r="R62" s="29"/>
      <c r="S62" s="28"/>
      <c r="T62" s="188"/>
      <c r="U62" s="141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</row>
    <row r="63" spans="1:61" s="139" customFormat="1" ht="15" customHeight="1" thickBot="1">
      <c r="A63" s="613">
        <v>26</v>
      </c>
      <c r="B63" s="183" t="s">
        <v>49</v>
      </c>
      <c r="C63" s="180">
        <v>3</v>
      </c>
      <c r="D63" s="180">
        <v>12</v>
      </c>
      <c r="E63" s="78">
        <f t="shared" si="10"/>
        <v>15</v>
      </c>
      <c r="F63" s="222">
        <f t="shared" si="11"/>
        <v>35</v>
      </c>
      <c r="G63" s="181">
        <v>50</v>
      </c>
      <c r="H63" s="181">
        <v>2</v>
      </c>
      <c r="I63" s="29"/>
      <c r="J63" s="28"/>
      <c r="K63" s="225"/>
      <c r="L63" s="29">
        <v>3</v>
      </c>
      <c r="M63" s="28">
        <v>12</v>
      </c>
      <c r="N63" s="203">
        <v>2</v>
      </c>
      <c r="O63" s="190"/>
      <c r="P63" s="190"/>
      <c r="Q63" s="190"/>
      <c r="R63" s="27"/>
      <c r="S63" s="28"/>
      <c r="T63" s="188"/>
      <c r="U63" s="141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</row>
    <row r="64" spans="1:61" s="139" customFormat="1" ht="15" customHeight="1" thickBot="1">
      <c r="A64" s="613">
        <v>27</v>
      </c>
      <c r="B64" s="183" t="s">
        <v>50</v>
      </c>
      <c r="C64" s="180">
        <v>12</v>
      </c>
      <c r="D64" s="180">
        <v>12</v>
      </c>
      <c r="E64" s="78">
        <f t="shared" si="10"/>
        <v>24</v>
      </c>
      <c r="F64" s="222">
        <f t="shared" si="11"/>
        <v>51</v>
      </c>
      <c r="G64" s="184">
        <v>75</v>
      </c>
      <c r="H64" s="218">
        <v>3</v>
      </c>
      <c r="I64" s="29"/>
      <c r="J64" s="28"/>
      <c r="K64" s="225"/>
      <c r="L64" s="29"/>
      <c r="M64" s="28"/>
      <c r="N64" s="188"/>
      <c r="O64" s="29">
        <v>12</v>
      </c>
      <c r="P64" s="28">
        <v>12</v>
      </c>
      <c r="Q64" s="203">
        <v>3</v>
      </c>
      <c r="R64" s="29"/>
      <c r="S64" s="28"/>
      <c r="T64" s="188"/>
      <c r="U64" s="141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</row>
    <row r="65" spans="1:61" s="139" customFormat="1" ht="15.6" customHeight="1" thickBot="1">
      <c r="A65" s="613">
        <v>28</v>
      </c>
      <c r="B65" s="183" t="s">
        <v>37</v>
      </c>
      <c r="C65" s="180">
        <v>6</v>
      </c>
      <c r="D65" s="180">
        <v>9</v>
      </c>
      <c r="E65" s="78">
        <f t="shared" si="10"/>
        <v>15</v>
      </c>
      <c r="F65" s="222">
        <f t="shared" si="11"/>
        <v>35</v>
      </c>
      <c r="G65" s="184">
        <v>50</v>
      </c>
      <c r="H65" s="218">
        <v>2</v>
      </c>
      <c r="I65" s="29"/>
      <c r="J65" s="28"/>
      <c r="K65" s="225"/>
      <c r="L65" s="29"/>
      <c r="M65" s="28"/>
      <c r="N65" s="497"/>
      <c r="O65" s="29">
        <v>6</v>
      </c>
      <c r="P65" s="28">
        <v>9</v>
      </c>
      <c r="Q65" s="203">
        <v>2</v>
      </c>
      <c r="R65" s="29"/>
      <c r="S65" s="28"/>
      <c r="T65" s="188"/>
      <c r="U65" s="141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</row>
    <row r="66" spans="1:61" s="139" customFormat="1" ht="12" thickBot="1">
      <c r="A66" s="613">
        <v>29</v>
      </c>
      <c r="B66" s="183" t="s">
        <v>47</v>
      </c>
      <c r="C66" s="180">
        <v>15</v>
      </c>
      <c r="D66" s="180"/>
      <c r="E66" s="78">
        <v>15</v>
      </c>
      <c r="F66" s="222">
        <f t="shared" si="11"/>
        <v>35</v>
      </c>
      <c r="G66" s="184">
        <v>50</v>
      </c>
      <c r="H66" s="218">
        <v>2</v>
      </c>
      <c r="I66" s="29"/>
      <c r="J66" s="28"/>
      <c r="K66" s="225"/>
      <c r="L66" s="29"/>
      <c r="M66" s="28"/>
      <c r="N66" s="497"/>
      <c r="O66" s="29"/>
      <c r="P66" s="28"/>
      <c r="Q66" s="320"/>
      <c r="R66" s="29">
        <v>15</v>
      </c>
      <c r="S66" s="28"/>
      <c r="T66" s="188">
        <v>2</v>
      </c>
      <c r="U66" s="141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</row>
    <row r="67" spans="1:61" s="139" customFormat="1" ht="12.6" customHeight="1" thickBot="1">
      <c r="A67" s="613">
        <v>30</v>
      </c>
      <c r="B67" s="192" t="s">
        <v>88</v>
      </c>
      <c r="C67" s="217">
        <v>15</v>
      </c>
      <c r="D67" s="217"/>
      <c r="E67" s="78">
        <f t="shared" si="10"/>
        <v>15</v>
      </c>
      <c r="F67" s="222">
        <f t="shared" si="11"/>
        <v>35</v>
      </c>
      <c r="G67" s="193">
        <v>50</v>
      </c>
      <c r="H67" s="218">
        <v>2</v>
      </c>
      <c r="I67" s="206"/>
      <c r="J67" s="198"/>
      <c r="K67" s="224"/>
      <c r="L67" s="206"/>
      <c r="M67" s="198"/>
      <c r="N67" s="498"/>
      <c r="O67" s="206"/>
      <c r="P67" s="198"/>
      <c r="Q67" s="499"/>
      <c r="R67" s="29">
        <v>15</v>
      </c>
      <c r="S67" s="28"/>
      <c r="T67" s="188">
        <v>2</v>
      </c>
      <c r="U67" s="141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</row>
    <row r="68" spans="1:61" s="139" customFormat="1" ht="12" customHeight="1" thickBot="1">
      <c r="A68" s="613">
        <v>31</v>
      </c>
      <c r="B68" s="183" t="s">
        <v>46</v>
      </c>
      <c r="C68" s="180">
        <v>9</v>
      </c>
      <c r="D68" s="180">
        <v>15</v>
      </c>
      <c r="E68" s="78">
        <f t="shared" si="10"/>
        <v>24</v>
      </c>
      <c r="F68" s="222">
        <v>51</v>
      </c>
      <c r="G68" s="181">
        <v>75</v>
      </c>
      <c r="H68" s="181">
        <v>3</v>
      </c>
      <c r="I68" s="29"/>
      <c r="J68" s="28"/>
      <c r="K68" s="225"/>
      <c r="L68" s="29"/>
      <c r="M68" s="28"/>
      <c r="N68" s="497"/>
      <c r="O68" s="29"/>
      <c r="P68" s="28"/>
      <c r="Q68" s="203"/>
      <c r="R68" s="29">
        <v>9</v>
      </c>
      <c r="S68" s="28">
        <v>15</v>
      </c>
      <c r="T68" s="188">
        <v>3</v>
      </c>
      <c r="U68" s="141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</row>
    <row r="69" spans="1:61" s="139" customFormat="1" ht="12.6" customHeight="1" thickBot="1">
      <c r="A69" s="613">
        <v>32</v>
      </c>
      <c r="B69" s="182" t="s">
        <v>91</v>
      </c>
      <c r="C69" s="180"/>
      <c r="D69" s="78">
        <v>36</v>
      </c>
      <c r="E69" s="78">
        <f t="shared" si="10"/>
        <v>36</v>
      </c>
      <c r="F69" s="222">
        <f t="shared" si="11"/>
        <v>64</v>
      </c>
      <c r="G69" s="181">
        <v>100</v>
      </c>
      <c r="H69" s="181">
        <v>4</v>
      </c>
      <c r="I69" s="29"/>
      <c r="J69" s="28"/>
      <c r="K69" s="225"/>
      <c r="L69" s="29"/>
      <c r="M69" s="28">
        <v>18</v>
      </c>
      <c r="N69" s="497">
        <v>2</v>
      </c>
      <c r="O69" s="29"/>
      <c r="P69" s="28">
        <v>18</v>
      </c>
      <c r="Q69" s="320">
        <v>2</v>
      </c>
      <c r="R69" s="29"/>
      <c r="S69" s="28"/>
      <c r="T69" s="497"/>
      <c r="U69" s="141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</row>
    <row r="70" spans="1:61" s="139" customFormat="1" ht="12.6" customHeight="1" thickBot="1">
      <c r="A70" s="613">
        <v>33</v>
      </c>
      <c r="B70" s="182" t="s">
        <v>92</v>
      </c>
      <c r="C70" s="180"/>
      <c r="D70" s="78">
        <v>36</v>
      </c>
      <c r="E70" s="78">
        <f t="shared" si="10"/>
        <v>36</v>
      </c>
      <c r="F70" s="222">
        <f t="shared" si="11"/>
        <v>64</v>
      </c>
      <c r="G70" s="181">
        <v>100</v>
      </c>
      <c r="H70" s="181">
        <v>4</v>
      </c>
      <c r="I70" s="29"/>
      <c r="J70" s="28"/>
      <c r="K70" s="225"/>
      <c r="L70" s="29"/>
      <c r="M70" s="28">
        <v>18</v>
      </c>
      <c r="N70" s="497">
        <v>2</v>
      </c>
      <c r="O70" s="29"/>
      <c r="P70" s="28">
        <v>9</v>
      </c>
      <c r="Q70" s="320">
        <v>1</v>
      </c>
      <c r="R70" s="29"/>
      <c r="S70" s="28">
        <v>9</v>
      </c>
      <c r="T70" s="497">
        <v>1</v>
      </c>
      <c r="U70" s="141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</row>
    <row r="71" spans="1:61" s="139" customFormat="1" ht="12.6" customHeight="1" thickBot="1">
      <c r="A71" s="613">
        <v>34</v>
      </c>
      <c r="B71" s="182" t="s">
        <v>89</v>
      </c>
      <c r="C71" s="78">
        <v>36</v>
      </c>
      <c r="D71" s="180"/>
      <c r="E71" s="78">
        <f t="shared" si="10"/>
        <v>36</v>
      </c>
      <c r="F71" s="222">
        <f t="shared" si="11"/>
        <v>64</v>
      </c>
      <c r="G71" s="181">
        <v>100</v>
      </c>
      <c r="H71" s="181">
        <v>4</v>
      </c>
      <c r="I71" s="29"/>
      <c r="J71" s="28"/>
      <c r="K71" s="225"/>
      <c r="L71" s="29">
        <v>18</v>
      </c>
      <c r="M71" s="28"/>
      <c r="N71" s="497">
        <v>2</v>
      </c>
      <c r="O71" s="29">
        <v>18</v>
      </c>
      <c r="P71" s="28"/>
      <c r="Q71" s="497">
        <v>2</v>
      </c>
      <c r="R71" s="29"/>
      <c r="S71" s="28"/>
      <c r="T71" s="188"/>
      <c r="U71" s="141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</row>
    <row r="72" spans="1:61" s="139" customFormat="1" ht="12.6" customHeight="1">
      <c r="A72" s="613">
        <v>35</v>
      </c>
      <c r="B72" s="182" t="s">
        <v>90</v>
      </c>
      <c r="C72" s="78">
        <v>36</v>
      </c>
      <c r="D72" s="180"/>
      <c r="E72" s="78">
        <f t="shared" si="10"/>
        <v>36</v>
      </c>
      <c r="F72" s="222">
        <f t="shared" si="11"/>
        <v>64</v>
      </c>
      <c r="G72" s="181">
        <v>100</v>
      </c>
      <c r="H72" s="181">
        <v>4</v>
      </c>
      <c r="I72" s="29"/>
      <c r="J72" s="28"/>
      <c r="K72" s="225"/>
      <c r="L72" s="29"/>
      <c r="M72" s="28"/>
      <c r="N72" s="497"/>
      <c r="O72" s="29">
        <v>18</v>
      </c>
      <c r="P72" s="28"/>
      <c r="Q72" s="320">
        <v>2</v>
      </c>
      <c r="R72" s="29">
        <v>18</v>
      </c>
      <c r="S72" s="28"/>
      <c r="T72" s="188">
        <v>2</v>
      </c>
      <c r="U72" s="141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</row>
    <row r="73" spans="1:61" s="48" customFormat="1">
      <c r="A73" s="101"/>
      <c r="B73" s="102" t="s">
        <v>40</v>
      </c>
      <c r="C73" s="111">
        <f t="shared" ref="C73:H73" si="12">SUM(C55:C72)</f>
        <v>237</v>
      </c>
      <c r="D73" s="111">
        <f t="shared" si="12"/>
        <v>267</v>
      </c>
      <c r="E73" s="111">
        <f t="shared" si="12"/>
        <v>504</v>
      </c>
      <c r="F73" s="111">
        <f t="shared" si="12"/>
        <v>931</v>
      </c>
      <c r="G73" s="111">
        <f t="shared" si="12"/>
        <v>1450</v>
      </c>
      <c r="H73" s="111">
        <f t="shared" si="12"/>
        <v>58</v>
      </c>
      <c r="I73" s="113"/>
      <c r="J73" s="34"/>
      <c r="K73" s="131"/>
      <c r="L73" s="81"/>
      <c r="M73" s="80"/>
      <c r="N73" s="132">
        <f t="shared" ref="N73:T73" si="13">SUM(N55:N72)</f>
        <v>21</v>
      </c>
      <c r="O73" s="132">
        <f t="shared" si="13"/>
        <v>100</v>
      </c>
      <c r="P73" s="132">
        <f t="shared" si="13"/>
        <v>110</v>
      </c>
      <c r="Q73" s="132">
        <f t="shared" si="13"/>
        <v>24</v>
      </c>
      <c r="R73" s="132">
        <f t="shared" si="13"/>
        <v>67</v>
      </c>
      <c r="S73" s="132">
        <f t="shared" si="13"/>
        <v>44</v>
      </c>
      <c r="T73" s="132">
        <f t="shared" si="13"/>
        <v>13</v>
      </c>
      <c r="U73" s="124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</row>
    <row r="74" spans="1:61" s="68" customFormat="1">
      <c r="A74" s="60"/>
      <c r="B74" s="99" t="s">
        <v>87</v>
      </c>
      <c r="C74" s="103">
        <f t="shared" ref="C74:T74" si="14">C26+C73</f>
        <v>396</v>
      </c>
      <c r="D74" s="103">
        <f t="shared" si="14"/>
        <v>420</v>
      </c>
      <c r="E74" s="103">
        <f t="shared" si="14"/>
        <v>816</v>
      </c>
      <c r="F74" s="103">
        <f t="shared" si="14"/>
        <v>1994</v>
      </c>
      <c r="G74" s="103">
        <f t="shared" si="14"/>
        <v>2825</v>
      </c>
      <c r="H74" s="103">
        <f t="shared" si="14"/>
        <v>113</v>
      </c>
      <c r="I74" s="103">
        <f t="shared" si="14"/>
        <v>120</v>
      </c>
      <c r="J74" s="103">
        <f t="shared" si="14"/>
        <v>111</v>
      </c>
      <c r="K74" s="103">
        <f t="shared" si="14"/>
        <v>30</v>
      </c>
      <c r="L74" s="103">
        <f t="shared" si="14"/>
        <v>33</v>
      </c>
      <c r="M74" s="103">
        <f t="shared" si="14"/>
        <v>33</v>
      </c>
      <c r="N74" s="103">
        <f t="shared" si="14"/>
        <v>30</v>
      </c>
      <c r="O74" s="103">
        <f t="shared" si="14"/>
        <v>100</v>
      </c>
      <c r="P74" s="103">
        <f t="shared" si="14"/>
        <v>110</v>
      </c>
      <c r="Q74" s="103">
        <f t="shared" si="14"/>
        <v>30</v>
      </c>
      <c r="R74" s="103">
        <f t="shared" si="14"/>
        <v>67</v>
      </c>
      <c r="S74" s="103">
        <f t="shared" si="14"/>
        <v>44</v>
      </c>
      <c r="T74" s="103">
        <f t="shared" si="14"/>
        <v>23</v>
      </c>
      <c r="U74" s="158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</row>
    <row r="75" spans="1:61" s="68" customFormat="1">
      <c r="A75" s="564">
        <v>36</v>
      </c>
      <c r="B75" s="563" t="s">
        <v>161</v>
      </c>
      <c r="C75" s="248"/>
      <c r="D75" s="248"/>
      <c r="E75" s="248">
        <v>90</v>
      </c>
      <c r="F75" s="248">
        <v>85</v>
      </c>
      <c r="G75" s="598">
        <v>175</v>
      </c>
      <c r="H75" s="248">
        <v>7</v>
      </c>
      <c r="I75" s="612"/>
      <c r="J75" s="570"/>
      <c r="K75" s="570"/>
      <c r="L75" s="570"/>
      <c r="M75" s="570"/>
      <c r="N75" s="570"/>
      <c r="O75" s="570"/>
      <c r="P75" s="570"/>
      <c r="Q75" s="570"/>
      <c r="R75" s="570"/>
      <c r="S75" s="611"/>
      <c r="T75" s="570">
        <v>7</v>
      </c>
      <c r="U75" s="158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</row>
    <row r="76" spans="1:61" s="66" customFormat="1" ht="20.100000000000001" customHeight="1" thickBot="1">
      <c r="A76" s="49"/>
      <c r="B76" s="50"/>
      <c r="C76" s="253">
        <f>C74*100/E74</f>
        <v>48.529411764705884</v>
      </c>
      <c r="D76" s="254">
        <f>100-C76</f>
        <v>51.470588235294116</v>
      </c>
      <c r="E76" s="56"/>
      <c r="G76" s="51"/>
      <c r="H76" s="552">
        <f>SUM(H74:H75)</f>
        <v>120</v>
      </c>
      <c r="I76" s="52"/>
      <c r="J76" s="52"/>
      <c r="K76" s="53"/>
      <c r="L76" s="52"/>
      <c r="M76" s="52"/>
      <c r="N76" s="249"/>
      <c r="O76" s="52"/>
      <c r="P76" s="52"/>
      <c r="Q76" s="249"/>
      <c r="R76" s="52"/>
      <c r="S76" s="52"/>
      <c r="T76" s="557">
        <f>SUM(T74:T75)</f>
        <v>30</v>
      </c>
      <c r="U76" s="64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</row>
    <row r="77" spans="1:61" s="68" customFormat="1" ht="11.1" customHeight="1" thickBot="1">
      <c r="A77" s="742" t="s">
        <v>48</v>
      </c>
      <c r="B77" s="747"/>
      <c r="C77" s="749" t="s">
        <v>5</v>
      </c>
      <c r="D77" s="749" t="s">
        <v>6</v>
      </c>
      <c r="E77" s="749" t="s">
        <v>7</v>
      </c>
      <c r="F77" s="749" t="s">
        <v>8</v>
      </c>
      <c r="G77" s="822" t="s">
        <v>3</v>
      </c>
      <c r="H77" s="824" t="s">
        <v>4</v>
      </c>
      <c r="I77" s="732" t="s">
        <v>31</v>
      </c>
      <c r="J77" s="733"/>
      <c r="K77" s="734"/>
      <c r="L77" s="732" t="s">
        <v>32</v>
      </c>
      <c r="M77" s="733"/>
      <c r="N77" s="734"/>
      <c r="O77" s="732" t="s">
        <v>33</v>
      </c>
      <c r="P77" s="733"/>
      <c r="Q77" s="734"/>
      <c r="R77" s="732" t="s">
        <v>34</v>
      </c>
      <c r="S77" s="733"/>
      <c r="T77" s="813"/>
      <c r="U77" s="158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</row>
    <row r="78" spans="1:61" s="68" customFormat="1" ht="23.25" thickBot="1">
      <c r="A78" s="748"/>
      <c r="B78" s="748"/>
      <c r="C78" s="750"/>
      <c r="D78" s="750"/>
      <c r="E78" s="750"/>
      <c r="F78" s="750"/>
      <c r="G78" s="823"/>
      <c r="H78" s="736"/>
      <c r="I78" s="32" t="s">
        <v>13</v>
      </c>
      <c r="J78" s="30" t="s">
        <v>14</v>
      </c>
      <c r="K78" s="33" t="s">
        <v>4</v>
      </c>
      <c r="L78" s="32" t="s">
        <v>13</v>
      </c>
      <c r="M78" s="30" t="s">
        <v>14</v>
      </c>
      <c r="N78" s="179" t="s">
        <v>4</v>
      </c>
      <c r="O78" s="30" t="s">
        <v>5</v>
      </c>
      <c r="P78" s="30" t="s">
        <v>14</v>
      </c>
      <c r="Q78" s="179" t="s">
        <v>4</v>
      </c>
      <c r="R78" s="30" t="s">
        <v>13</v>
      </c>
      <c r="S78" s="30" t="s">
        <v>14</v>
      </c>
      <c r="T78" s="517" t="s">
        <v>4</v>
      </c>
      <c r="U78" s="158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</row>
    <row r="79" spans="1:61" s="151" customFormat="1" ht="24.75" thickBot="1">
      <c r="A79" s="622">
        <v>18</v>
      </c>
      <c r="B79" s="402" t="s">
        <v>42</v>
      </c>
      <c r="C79" s="403">
        <v>30</v>
      </c>
      <c r="D79" s="404">
        <v>60</v>
      </c>
      <c r="E79" s="404">
        <v>90</v>
      </c>
      <c r="F79" s="405">
        <v>85</v>
      </c>
      <c r="G79" s="406">
        <v>175</v>
      </c>
      <c r="H79" s="406">
        <v>7</v>
      </c>
      <c r="I79" s="406"/>
      <c r="J79" s="406"/>
      <c r="K79" s="406"/>
      <c r="L79" s="302">
        <v>10</v>
      </c>
      <c r="M79" s="303">
        <v>20</v>
      </c>
      <c r="N79" s="407">
        <v>2</v>
      </c>
      <c r="O79" s="302">
        <v>10</v>
      </c>
      <c r="P79" s="303">
        <v>20</v>
      </c>
      <c r="Q79" s="407">
        <v>2</v>
      </c>
      <c r="R79" s="408">
        <v>10</v>
      </c>
      <c r="S79" s="518">
        <v>20</v>
      </c>
      <c r="T79" s="519">
        <v>3</v>
      </c>
      <c r="U79" s="141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</row>
    <row r="80" spans="1:61" s="151" customFormat="1" ht="12">
      <c r="A80" s="622">
        <v>19</v>
      </c>
      <c r="B80" s="409" t="s">
        <v>98</v>
      </c>
      <c r="C80" s="212">
        <v>9</v>
      </c>
      <c r="D80" s="212">
        <v>6</v>
      </c>
      <c r="E80" s="213">
        <f>SUM(C80:D80)</f>
        <v>15</v>
      </c>
      <c r="F80" s="410">
        <v>25</v>
      </c>
      <c r="G80" s="411">
        <v>50</v>
      </c>
      <c r="H80" s="411">
        <v>2</v>
      </c>
      <c r="I80" s="27"/>
      <c r="J80" s="28"/>
      <c r="K80" s="225"/>
      <c r="L80" s="212">
        <v>9</v>
      </c>
      <c r="M80" s="212">
        <v>6</v>
      </c>
      <c r="N80" s="232">
        <v>2</v>
      </c>
      <c r="O80" s="235"/>
      <c r="P80" s="215"/>
      <c r="Q80" s="233"/>
      <c r="R80" s="235"/>
      <c r="S80" s="215"/>
      <c r="T80" s="225"/>
      <c r="U80" s="141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</row>
    <row r="81" spans="1:61" s="151" customFormat="1" ht="12">
      <c r="A81" s="622">
        <v>20</v>
      </c>
      <c r="B81" s="409" t="s">
        <v>97</v>
      </c>
      <c r="C81" s="212">
        <v>12</v>
      </c>
      <c r="D81" s="212">
        <v>12</v>
      </c>
      <c r="E81" s="213">
        <f>SUM(C81:D81)</f>
        <v>24</v>
      </c>
      <c r="F81" s="410">
        <v>20</v>
      </c>
      <c r="G81" s="411">
        <v>75</v>
      </c>
      <c r="H81" s="411">
        <v>3</v>
      </c>
      <c r="I81" s="223"/>
      <c r="J81" s="198"/>
      <c r="K81" s="224"/>
      <c r="L81" s="212">
        <v>12</v>
      </c>
      <c r="M81" s="212">
        <v>12</v>
      </c>
      <c r="N81" s="232">
        <v>3</v>
      </c>
      <c r="O81" s="235"/>
      <c r="P81" s="215"/>
      <c r="Q81" s="233"/>
      <c r="R81" s="235"/>
      <c r="S81" s="215"/>
      <c r="T81" s="225"/>
      <c r="U81" s="141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s="151" customFormat="1" ht="24">
      <c r="A82" s="622">
        <v>21</v>
      </c>
      <c r="B82" s="409" t="s">
        <v>162</v>
      </c>
      <c r="C82" s="212">
        <v>18</v>
      </c>
      <c r="D82" s="212">
        <v>6</v>
      </c>
      <c r="E82" s="213">
        <f>SUM(C82:D82)</f>
        <v>24</v>
      </c>
      <c r="F82" s="410">
        <v>51</v>
      </c>
      <c r="G82" s="411">
        <v>75</v>
      </c>
      <c r="H82" s="411">
        <v>3</v>
      </c>
      <c r="I82" s="27"/>
      <c r="J82" s="28"/>
      <c r="K82" s="225"/>
      <c r="L82" s="212">
        <v>18</v>
      </c>
      <c r="M82" s="212">
        <v>6</v>
      </c>
      <c r="N82" s="232">
        <v>3</v>
      </c>
      <c r="O82" s="235"/>
      <c r="P82" s="215"/>
      <c r="Q82" s="233"/>
      <c r="R82" s="235"/>
      <c r="S82" s="215"/>
      <c r="T82" s="225"/>
      <c r="U82" s="141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s="151" customFormat="1" ht="12">
      <c r="A83" s="622">
        <v>22</v>
      </c>
      <c r="B83" s="409" t="s">
        <v>99</v>
      </c>
      <c r="C83" s="212">
        <v>12</v>
      </c>
      <c r="D83" s="212">
        <v>12</v>
      </c>
      <c r="E83" s="213">
        <f>SUM(C83:D83)</f>
        <v>24</v>
      </c>
      <c r="F83" s="410">
        <v>51</v>
      </c>
      <c r="G83" s="411">
        <v>75</v>
      </c>
      <c r="H83" s="411">
        <v>3</v>
      </c>
      <c r="I83" s="27"/>
      <c r="J83" s="28"/>
      <c r="K83" s="225"/>
      <c r="L83" s="215"/>
      <c r="M83" s="215"/>
      <c r="N83" s="233"/>
      <c r="O83" s="231">
        <v>12</v>
      </c>
      <c r="P83" s="212">
        <v>12</v>
      </c>
      <c r="Q83" s="232">
        <v>3</v>
      </c>
      <c r="R83" s="412"/>
      <c r="S83" s="413"/>
      <c r="T83" s="225"/>
      <c r="U83" s="141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s="151" customFormat="1" ht="12">
      <c r="A84" s="622">
        <v>23</v>
      </c>
      <c r="B84" s="409" t="s">
        <v>100</v>
      </c>
      <c r="C84" s="212">
        <v>12</v>
      </c>
      <c r="D84" s="212">
        <v>12</v>
      </c>
      <c r="E84" s="213">
        <f>SUM(C84:D84)</f>
        <v>24</v>
      </c>
      <c r="F84" s="410">
        <v>51</v>
      </c>
      <c r="G84" s="411">
        <v>75</v>
      </c>
      <c r="H84" s="411">
        <v>3</v>
      </c>
      <c r="I84" s="27"/>
      <c r="J84" s="28"/>
      <c r="K84" s="225"/>
      <c r="L84" s="215">
        <v>12</v>
      </c>
      <c r="M84" s="215">
        <v>12</v>
      </c>
      <c r="N84" s="233">
        <v>3</v>
      </c>
      <c r="O84" s="231"/>
      <c r="P84" s="212"/>
      <c r="Q84" s="232"/>
      <c r="R84" s="412"/>
      <c r="S84" s="413"/>
      <c r="T84" s="225"/>
      <c r="U84" s="141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s="151" customFormat="1" ht="12">
      <c r="A85" s="622">
        <v>24</v>
      </c>
      <c r="B85" s="409" t="s">
        <v>101</v>
      </c>
      <c r="C85" s="212">
        <v>9</v>
      </c>
      <c r="D85" s="212">
        <v>15</v>
      </c>
      <c r="E85" s="213">
        <v>40</v>
      </c>
      <c r="F85" s="410">
        <v>35</v>
      </c>
      <c r="G85" s="411">
        <f t="shared" ref="G85:G87" si="15">E85+F85</f>
        <v>75</v>
      </c>
      <c r="H85" s="411">
        <v>3</v>
      </c>
      <c r="I85" s="27"/>
      <c r="J85" s="28"/>
      <c r="K85" s="225"/>
      <c r="L85" s="215"/>
      <c r="M85" s="215"/>
      <c r="N85" s="233"/>
      <c r="O85" s="231">
        <v>9</v>
      </c>
      <c r="P85" s="212">
        <v>15</v>
      </c>
      <c r="Q85" s="232">
        <v>3</v>
      </c>
      <c r="R85" s="412"/>
      <c r="S85" s="413"/>
      <c r="T85" s="225"/>
      <c r="U85" s="141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s="151" customFormat="1" ht="12">
      <c r="A86" s="622">
        <v>25</v>
      </c>
      <c r="B86" s="409" t="s">
        <v>102</v>
      </c>
      <c r="C86" s="212">
        <v>9</v>
      </c>
      <c r="D86" s="212">
        <v>6</v>
      </c>
      <c r="E86" s="213">
        <f>SUM(C86:D86)</f>
        <v>15</v>
      </c>
      <c r="F86" s="410">
        <v>35</v>
      </c>
      <c r="G86" s="411">
        <v>50</v>
      </c>
      <c r="H86" s="411">
        <v>2</v>
      </c>
      <c r="I86" s="27"/>
      <c r="J86" s="28"/>
      <c r="K86" s="225"/>
      <c r="L86" s="215"/>
      <c r="M86" s="215"/>
      <c r="N86" s="233"/>
      <c r="O86" s="231">
        <v>9</v>
      </c>
      <c r="P86" s="212">
        <v>6</v>
      </c>
      <c r="Q86" s="232">
        <v>2</v>
      </c>
      <c r="R86" s="412"/>
      <c r="S86" s="413"/>
      <c r="T86" s="225"/>
      <c r="U86" s="141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s="151" customFormat="1" ht="12">
      <c r="A87" s="622">
        <v>26</v>
      </c>
      <c r="B87" s="409" t="s">
        <v>103</v>
      </c>
      <c r="C87" s="212">
        <v>9</v>
      </c>
      <c r="D87" s="414" t="s">
        <v>146</v>
      </c>
      <c r="E87" s="213">
        <v>20</v>
      </c>
      <c r="F87" s="410">
        <v>30</v>
      </c>
      <c r="G87" s="411">
        <f t="shared" si="15"/>
        <v>50</v>
      </c>
      <c r="H87" s="411">
        <v>2</v>
      </c>
      <c r="I87" s="27"/>
      <c r="J87" s="28"/>
      <c r="K87" s="225"/>
      <c r="L87" s="413"/>
      <c r="M87" s="413"/>
      <c r="N87" s="233"/>
      <c r="O87" s="231">
        <v>9</v>
      </c>
      <c r="P87" s="414" t="s">
        <v>146</v>
      </c>
      <c r="Q87" s="232">
        <v>2</v>
      </c>
      <c r="R87" s="235"/>
      <c r="S87" s="215"/>
      <c r="T87" s="225"/>
      <c r="U87" s="141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s="151" customFormat="1" ht="12">
      <c r="A88" s="622">
        <v>27</v>
      </c>
      <c r="B88" s="409" t="s">
        <v>105</v>
      </c>
      <c r="C88" s="212">
        <v>9</v>
      </c>
      <c r="D88" s="212">
        <v>6</v>
      </c>
      <c r="E88" s="213">
        <f t="shared" ref="E88:E102" si="16">SUM(C88:D88)</f>
        <v>15</v>
      </c>
      <c r="F88" s="410">
        <v>25</v>
      </c>
      <c r="G88" s="411">
        <v>50</v>
      </c>
      <c r="H88" s="411">
        <v>2</v>
      </c>
      <c r="I88" s="27"/>
      <c r="J88" s="28"/>
      <c r="K88" s="225"/>
      <c r="L88" s="231">
        <v>9</v>
      </c>
      <c r="M88" s="212">
        <v>6</v>
      </c>
      <c r="N88" s="556">
        <v>2</v>
      </c>
      <c r="O88" s="190"/>
      <c r="P88" s="190"/>
      <c r="Q88" s="190"/>
      <c r="R88" s="412"/>
      <c r="S88" s="413"/>
      <c r="T88" s="225"/>
      <c r="U88" s="141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s="151" customFormat="1" ht="12">
      <c r="A89" s="622">
        <v>28</v>
      </c>
      <c r="B89" s="409" t="s">
        <v>106</v>
      </c>
      <c r="C89" s="212">
        <v>9</v>
      </c>
      <c r="D89" s="212"/>
      <c r="E89" s="213">
        <f t="shared" si="16"/>
        <v>9</v>
      </c>
      <c r="F89" s="410">
        <v>16</v>
      </c>
      <c r="G89" s="411">
        <v>25</v>
      </c>
      <c r="H89" s="411">
        <v>1</v>
      </c>
      <c r="I89" s="27"/>
      <c r="J89" s="28"/>
      <c r="K89" s="225"/>
      <c r="L89" s="215"/>
      <c r="M89" s="215"/>
      <c r="N89" s="233"/>
      <c r="O89" s="231">
        <v>9</v>
      </c>
      <c r="P89" s="212"/>
      <c r="Q89" s="232">
        <v>1</v>
      </c>
      <c r="R89" s="412"/>
      <c r="S89" s="413"/>
      <c r="T89" s="225"/>
      <c r="U89" s="141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s="151" customFormat="1" ht="12">
      <c r="A90" s="622">
        <v>29</v>
      </c>
      <c r="B90" s="409" t="s">
        <v>107</v>
      </c>
      <c r="C90" s="212">
        <v>3</v>
      </c>
      <c r="D90" s="212">
        <v>6</v>
      </c>
      <c r="E90" s="213">
        <f t="shared" si="16"/>
        <v>9</v>
      </c>
      <c r="F90" s="410">
        <v>16</v>
      </c>
      <c r="G90" s="411">
        <v>25</v>
      </c>
      <c r="H90" s="411">
        <v>1</v>
      </c>
      <c r="I90" s="27"/>
      <c r="J90" s="28"/>
      <c r="K90" s="225"/>
      <c r="L90" s="215"/>
      <c r="M90" s="215"/>
      <c r="N90" s="233"/>
      <c r="O90" s="231">
        <v>3</v>
      </c>
      <c r="P90" s="212">
        <v>6</v>
      </c>
      <c r="Q90" s="232">
        <v>1</v>
      </c>
      <c r="R90" s="412"/>
      <c r="S90" s="413"/>
      <c r="T90" s="225"/>
      <c r="U90" s="141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s="151" customFormat="1" ht="12">
      <c r="A91" s="622">
        <v>30</v>
      </c>
      <c r="B91" s="409" t="s">
        <v>108</v>
      </c>
      <c r="C91" s="212">
        <v>9</v>
      </c>
      <c r="D91" s="212">
        <v>12</v>
      </c>
      <c r="E91" s="213">
        <f t="shared" si="16"/>
        <v>21</v>
      </c>
      <c r="F91" s="410">
        <v>34</v>
      </c>
      <c r="G91" s="411">
        <v>55</v>
      </c>
      <c r="H91" s="411">
        <v>2</v>
      </c>
      <c r="I91" s="27"/>
      <c r="J91" s="28"/>
      <c r="K91" s="225"/>
      <c r="L91" s="215"/>
      <c r="M91" s="215"/>
      <c r="N91" s="233"/>
      <c r="O91" s="231">
        <v>9</v>
      </c>
      <c r="P91" s="212">
        <v>12</v>
      </c>
      <c r="Q91" s="232">
        <v>2</v>
      </c>
      <c r="R91" s="412"/>
      <c r="S91" s="413"/>
      <c r="T91" s="225"/>
      <c r="U91" s="141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s="151" customFormat="1" ht="12">
      <c r="A92" s="622">
        <v>31</v>
      </c>
      <c r="B92" s="409" t="s">
        <v>109</v>
      </c>
      <c r="C92" s="212">
        <v>6</v>
      </c>
      <c r="D92" s="212">
        <v>9</v>
      </c>
      <c r="E92" s="213">
        <f t="shared" si="16"/>
        <v>15</v>
      </c>
      <c r="F92" s="410">
        <v>20</v>
      </c>
      <c r="G92" s="411">
        <v>50</v>
      </c>
      <c r="H92" s="411">
        <v>2</v>
      </c>
      <c r="I92" s="27"/>
      <c r="J92" s="28"/>
      <c r="K92" s="225"/>
      <c r="L92" s="215"/>
      <c r="M92" s="215"/>
      <c r="N92" s="659"/>
      <c r="O92" s="231">
        <v>6</v>
      </c>
      <c r="P92" s="212">
        <v>9</v>
      </c>
      <c r="Q92" s="232">
        <v>2</v>
      </c>
      <c r="R92" s="235"/>
      <c r="S92" s="215"/>
      <c r="T92" s="225"/>
      <c r="U92" s="141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s="151" customFormat="1" ht="12">
      <c r="A93" s="622">
        <v>32</v>
      </c>
      <c r="B93" s="409" t="s">
        <v>110</v>
      </c>
      <c r="C93" s="212">
        <v>6</v>
      </c>
      <c r="D93" s="212">
        <v>9</v>
      </c>
      <c r="E93" s="213">
        <f t="shared" si="16"/>
        <v>15</v>
      </c>
      <c r="F93" s="410">
        <v>35</v>
      </c>
      <c r="G93" s="411">
        <v>50</v>
      </c>
      <c r="H93" s="411">
        <v>2</v>
      </c>
      <c r="I93" s="27"/>
      <c r="J93" s="28"/>
      <c r="K93" s="225"/>
      <c r="L93" s="215">
        <v>6</v>
      </c>
      <c r="M93" s="215">
        <v>9</v>
      </c>
      <c r="N93" s="233">
        <v>2</v>
      </c>
      <c r="O93" s="235"/>
      <c r="P93" s="215"/>
      <c r="Q93" s="233"/>
      <c r="R93" s="231"/>
      <c r="S93" s="212"/>
      <c r="T93" s="225"/>
      <c r="U93" s="14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s="151" customFormat="1" ht="12">
      <c r="A94" s="622">
        <v>33</v>
      </c>
      <c r="B94" s="409" t="s">
        <v>111</v>
      </c>
      <c r="C94" s="212">
        <v>12</v>
      </c>
      <c r="D94" s="212">
        <v>12</v>
      </c>
      <c r="E94" s="213">
        <f t="shared" si="16"/>
        <v>24</v>
      </c>
      <c r="F94" s="410">
        <v>51</v>
      </c>
      <c r="G94" s="411">
        <v>75</v>
      </c>
      <c r="H94" s="411">
        <v>3</v>
      </c>
      <c r="I94" s="27"/>
      <c r="J94" s="28"/>
      <c r="K94" s="225"/>
      <c r="L94" s="215"/>
      <c r="M94" s="215"/>
      <c r="N94" s="233"/>
      <c r="O94" s="236"/>
      <c r="P94" s="214"/>
      <c r="Q94" s="238"/>
      <c r="R94" s="231">
        <v>12</v>
      </c>
      <c r="S94" s="212">
        <v>12</v>
      </c>
      <c r="T94" s="225">
        <v>3</v>
      </c>
      <c r="U94" s="14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s="151" customFormat="1" ht="12">
      <c r="A95" s="622">
        <v>34</v>
      </c>
      <c r="B95" s="409" t="s">
        <v>116</v>
      </c>
      <c r="C95" s="212">
        <v>15</v>
      </c>
      <c r="D95" s="212"/>
      <c r="E95" s="213">
        <f t="shared" si="16"/>
        <v>15</v>
      </c>
      <c r="F95" s="410">
        <v>35</v>
      </c>
      <c r="G95" s="411">
        <v>50</v>
      </c>
      <c r="H95" s="411">
        <v>2</v>
      </c>
      <c r="I95" s="27"/>
      <c r="J95" s="28"/>
      <c r="K95" s="225"/>
      <c r="L95" s="215"/>
      <c r="M95" s="215"/>
      <c r="N95" s="233"/>
      <c r="O95" s="236">
        <v>15</v>
      </c>
      <c r="P95" s="214"/>
      <c r="Q95" s="238">
        <v>2</v>
      </c>
      <c r="R95" s="231"/>
      <c r="S95" s="212"/>
      <c r="T95" s="225"/>
      <c r="U95" s="141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s="151" customFormat="1" ht="12">
      <c r="A96" s="622">
        <v>35</v>
      </c>
      <c r="B96" s="415" t="s">
        <v>112</v>
      </c>
      <c r="C96" s="212">
        <v>18</v>
      </c>
      <c r="D96" s="212">
        <v>6</v>
      </c>
      <c r="E96" s="213">
        <f t="shared" si="16"/>
        <v>24</v>
      </c>
      <c r="F96" s="410">
        <v>51</v>
      </c>
      <c r="G96" s="411">
        <v>75</v>
      </c>
      <c r="H96" s="411">
        <v>3</v>
      </c>
      <c r="I96" s="27"/>
      <c r="J96" s="28"/>
      <c r="K96" s="225"/>
      <c r="L96" s="215"/>
      <c r="M96" s="215"/>
      <c r="N96" s="233"/>
      <c r="O96" s="236"/>
      <c r="P96" s="214"/>
      <c r="Q96" s="238"/>
      <c r="R96" s="231">
        <v>18</v>
      </c>
      <c r="S96" s="212">
        <v>6</v>
      </c>
      <c r="T96" s="225">
        <v>3</v>
      </c>
      <c r="U96" s="141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s="151" customFormat="1" ht="12">
      <c r="A97" s="622">
        <v>36</v>
      </c>
      <c r="B97" s="415" t="s">
        <v>113</v>
      </c>
      <c r="C97" s="212">
        <v>6</v>
      </c>
      <c r="D97" s="212">
        <v>9</v>
      </c>
      <c r="E97" s="213">
        <f t="shared" si="16"/>
        <v>15</v>
      </c>
      <c r="F97" s="410">
        <v>35</v>
      </c>
      <c r="G97" s="411">
        <v>50</v>
      </c>
      <c r="H97" s="411">
        <v>2</v>
      </c>
      <c r="I97" s="223"/>
      <c r="J97" s="198"/>
      <c r="K97" s="224"/>
      <c r="L97" s="215"/>
      <c r="M97" s="215"/>
      <c r="N97" s="233"/>
      <c r="O97" s="235"/>
      <c r="P97" s="215"/>
      <c r="Q97" s="233"/>
      <c r="R97" s="231">
        <v>6</v>
      </c>
      <c r="S97" s="212">
        <v>9</v>
      </c>
      <c r="T97" s="225">
        <v>2</v>
      </c>
      <c r="U97" s="143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</row>
    <row r="98" spans="1:61" s="138" customFormat="1" ht="12">
      <c r="A98" s="622">
        <v>37</v>
      </c>
      <c r="B98" s="415" t="s">
        <v>114</v>
      </c>
      <c r="C98" s="212">
        <v>6</v>
      </c>
      <c r="D98" s="212">
        <v>9</v>
      </c>
      <c r="E98" s="213">
        <f t="shared" si="16"/>
        <v>15</v>
      </c>
      <c r="F98" s="410">
        <v>35</v>
      </c>
      <c r="G98" s="411">
        <v>50</v>
      </c>
      <c r="H98" s="411">
        <v>2</v>
      </c>
      <c r="I98" s="27"/>
      <c r="J98" s="28"/>
      <c r="K98" s="225"/>
      <c r="L98" s="215"/>
      <c r="M98" s="215"/>
      <c r="N98" s="233"/>
      <c r="O98" s="235">
        <v>6</v>
      </c>
      <c r="P98" s="215">
        <v>9</v>
      </c>
      <c r="Q98" s="233">
        <v>2</v>
      </c>
      <c r="R98" s="231"/>
      <c r="S98" s="215"/>
      <c r="T98" s="225"/>
      <c r="U98" s="141"/>
    </row>
    <row r="99" spans="1:61" s="138" customFormat="1" ht="12">
      <c r="A99" s="622">
        <v>38</v>
      </c>
      <c r="B99" s="416" t="s">
        <v>91</v>
      </c>
      <c r="C99" s="215"/>
      <c r="D99" s="212">
        <v>18</v>
      </c>
      <c r="E99" s="213">
        <f t="shared" si="16"/>
        <v>18</v>
      </c>
      <c r="F99" s="410">
        <v>32</v>
      </c>
      <c r="G99" s="411">
        <v>50</v>
      </c>
      <c r="H99" s="411">
        <v>2</v>
      </c>
      <c r="I99" s="124"/>
      <c r="J99" s="28"/>
      <c r="K99" s="225"/>
      <c r="L99" s="215"/>
      <c r="M99" s="212"/>
      <c r="N99" s="232"/>
      <c r="O99" s="235"/>
      <c r="P99" s="215">
        <v>18</v>
      </c>
      <c r="Q99" s="233">
        <v>2</v>
      </c>
      <c r="R99" s="235"/>
      <c r="S99" s="215"/>
      <c r="T99" s="225"/>
      <c r="U99" s="141"/>
    </row>
    <row r="100" spans="1:61" s="138" customFormat="1" ht="12">
      <c r="A100" s="622">
        <v>39</v>
      </c>
      <c r="B100" s="416" t="s">
        <v>92</v>
      </c>
      <c r="C100" s="215"/>
      <c r="D100" s="212">
        <v>18</v>
      </c>
      <c r="E100" s="213">
        <f t="shared" si="16"/>
        <v>18</v>
      </c>
      <c r="F100" s="410">
        <v>32</v>
      </c>
      <c r="G100" s="411">
        <v>50</v>
      </c>
      <c r="H100" s="411">
        <v>2</v>
      </c>
      <c r="I100" s="124"/>
      <c r="J100" s="28"/>
      <c r="K100" s="225"/>
      <c r="L100" s="215"/>
      <c r="M100" s="212">
        <v>18</v>
      </c>
      <c r="N100" s="232">
        <v>2</v>
      </c>
      <c r="O100" s="235"/>
      <c r="P100" s="214"/>
      <c r="Q100" s="238"/>
      <c r="R100" s="236"/>
      <c r="S100" s="214"/>
      <c r="T100" s="225"/>
      <c r="U100" s="141"/>
    </row>
    <row r="101" spans="1:61" s="138" customFormat="1" ht="12">
      <c r="A101" s="622">
        <v>40</v>
      </c>
      <c r="B101" s="416" t="s">
        <v>89</v>
      </c>
      <c r="C101" s="212">
        <v>18</v>
      </c>
      <c r="D101" s="215"/>
      <c r="E101" s="213">
        <f t="shared" si="16"/>
        <v>18</v>
      </c>
      <c r="F101" s="410">
        <v>32</v>
      </c>
      <c r="G101" s="411">
        <f t="shared" ref="G101:G102" si="17">E101+F101</f>
        <v>50</v>
      </c>
      <c r="H101" s="411">
        <v>2</v>
      </c>
      <c r="I101" s="124"/>
      <c r="J101" s="28"/>
      <c r="K101" s="225"/>
      <c r="L101" s="212">
        <v>18</v>
      </c>
      <c r="M101" s="215"/>
      <c r="N101" s="232">
        <v>2</v>
      </c>
      <c r="O101" s="235"/>
      <c r="P101" s="215"/>
      <c r="Q101" s="233"/>
      <c r="R101" s="237"/>
      <c r="S101" s="215"/>
      <c r="T101" s="225"/>
      <c r="U101" s="141"/>
    </row>
    <row r="102" spans="1:61" s="138" customFormat="1" ht="12">
      <c r="A102" s="622">
        <v>41</v>
      </c>
      <c r="B102" s="416" t="s">
        <v>90</v>
      </c>
      <c r="C102" s="212">
        <v>18</v>
      </c>
      <c r="D102" s="215"/>
      <c r="E102" s="213">
        <f t="shared" si="16"/>
        <v>18</v>
      </c>
      <c r="F102" s="410">
        <v>32</v>
      </c>
      <c r="G102" s="411">
        <f t="shared" si="17"/>
        <v>50</v>
      </c>
      <c r="H102" s="411">
        <v>2</v>
      </c>
      <c r="I102" s="124"/>
      <c r="J102" s="28"/>
      <c r="K102" s="225"/>
      <c r="L102" s="215"/>
      <c r="M102" s="215"/>
      <c r="N102" s="234"/>
      <c r="O102" s="235"/>
      <c r="P102" s="215"/>
      <c r="Q102" s="233"/>
      <c r="R102" s="231">
        <v>18</v>
      </c>
      <c r="S102" s="215"/>
      <c r="T102" s="225">
        <v>2</v>
      </c>
      <c r="U102" s="141"/>
      <c r="V102" s="67"/>
      <c r="W102" s="67"/>
      <c r="X102" s="67"/>
      <c r="Y102" s="67"/>
      <c r="Z102" s="67"/>
      <c r="AA102" s="67"/>
      <c r="AB102" s="67"/>
    </row>
    <row r="103" spans="1:61" s="67" customFormat="1">
      <c r="A103" s="60"/>
      <c r="B103" s="102" t="s">
        <v>40</v>
      </c>
      <c r="C103" s="111">
        <f t="shared" ref="C103:H103" si="18">SUM(C79:C102)</f>
        <v>255</v>
      </c>
      <c r="D103" s="111">
        <f t="shared" si="18"/>
        <v>243</v>
      </c>
      <c r="E103" s="111">
        <f t="shared" si="18"/>
        <v>525</v>
      </c>
      <c r="F103" s="111">
        <f t="shared" si="18"/>
        <v>864</v>
      </c>
      <c r="G103" s="111">
        <f t="shared" si="18"/>
        <v>1455</v>
      </c>
      <c r="H103" s="111">
        <f t="shared" si="18"/>
        <v>58</v>
      </c>
      <c r="I103" s="168"/>
      <c r="J103" s="130"/>
      <c r="K103" s="170"/>
      <c r="L103" s="169">
        <f t="shared" ref="L103:T103" si="19">SUM(L79:L102)</f>
        <v>94</v>
      </c>
      <c r="M103" s="169">
        <f t="shared" si="19"/>
        <v>89</v>
      </c>
      <c r="N103" s="169">
        <f t="shared" si="19"/>
        <v>21</v>
      </c>
      <c r="O103" s="169">
        <f t="shared" si="19"/>
        <v>97</v>
      </c>
      <c r="P103" s="169">
        <f t="shared" si="19"/>
        <v>107</v>
      </c>
      <c r="Q103" s="169">
        <f t="shared" si="19"/>
        <v>24</v>
      </c>
      <c r="R103" s="169">
        <f t="shared" si="19"/>
        <v>64</v>
      </c>
      <c r="S103" s="169">
        <f t="shared" si="19"/>
        <v>47</v>
      </c>
      <c r="T103" s="225">
        <f t="shared" si="19"/>
        <v>13</v>
      </c>
      <c r="U103" s="158"/>
    </row>
    <row r="104" spans="1:61" s="68" customFormat="1">
      <c r="A104" s="120"/>
      <c r="B104" s="121" t="s">
        <v>87</v>
      </c>
      <c r="C104" s="122">
        <f t="shared" ref="C104:T104" si="20">C26+C103</f>
        <v>414</v>
      </c>
      <c r="D104" s="122">
        <f t="shared" si="20"/>
        <v>396</v>
      </c>
      <c r="E104" s="122">
        <f t="shared" si="20"/>
        <v>837</v>
      </c>
      <c r="F104" s="122">
        <f t="shared" si="20"/>
        <v>1927</v>
      </c>
      <c r="G104" s="122">
        <f t="shared" si="20"/>
        <v>2830</v>
      </c>
      <c r="H104" s="122">
        <f t="shared" si="20"/>
        <v>113</v>
      </c>
      <c r="I104" s="122">
        <f t="shared" si="20"/>
        <v>120</v>
      </c>
      <c r="J104" s="122">
        <f t="shared" si="20"/>
        <v>111</v>
      </c>
      <c r="K104" s="122">
        <f t="shared" si="20"/>
        <v>30</v>
      </c>
      <c r="L104" s="122">
        <f t="shared" si="20"/>
        <v>127</v>
      </c>
      <c r="M104" s="122">
        <f t="shared" si="20"/>
        <v>122</v>
      </c>
      <c r="N104" s="122">
        <f t="shared" si="20"/>
        <v>30</v>
      </c>
      <c r="O104" s="122">
        <f t="shared" si="20"/>
        <v>97</v>
      </c>
      <c r="P104" s="122">
        <f t="shared" si="20"/>
        <v>107</v>
      </c>
      <c r="Q104" s="122">
        <f t="shared" si="20"/>
        <v>30</v>
      </c>
      <c r="R104" s="122">
        <f t="shared" si="20"/>
        <v>64</v>
      </c>
      <c r="S104" s="122">
        <f t="shared" si="20"/>
        <v>47</v>
      </c>
      <c r="T104" s="122">
        <f t="shared" si="20"/>
        <v>23</v>
      </c>
      <c r="U104" s="211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</row>
    <row r="105" spans="1:61" s="68" customFormat="1">
      <c r="A105" s="623">
        <v>42</v>
      </c>
      <c r="B105" s="607" t="s">
        <v>176</v>
      </c>
      <c r="C105" s="349"/>
      <c r="D105" s="349"/>
      <c r="E105" s="349">
        <v>90</v>
      </c>
      <c r="F105" s="349">
        <v>85</v>
      </c>
      <c r="G105" s="349">
        <v>175</v>
      </c>
      <c r="H105" s="349">
        <v>7</v>
      </c>
      <c r="I105" s="349"/>
      <c r="J105" s="349"/>
      <c r="K105" s="349"/>
      <c r="L105" s="608"/>
      <c r="M105" s="349"/>
      <c r="N105" s="349"/>
      <c r="O105" s="349"/>
      <c r="P105" s="349"/>
      <c r="Q105" s="349"/>
      <c r="R105" s="349"/>
      <c r="S105" s="349"/>
      <c r="T105" s="349">
        <v>7</v>
      </c>
      <c r="U105" s="609"/>
      <c r="V105" s="561"/>
      <c r="W105" s="561"/>
      <c r="X105" s="561"/>
      <c r="Y105" s="561"/>
      <c r="Z105" s="561"/>
      <c r="AA105" s="561"/>
      <c r="AB105" s="561"/>
      <c r="AC105" s="561"/>
      <c r="AD105" s="561"/>
      <c r="AE105" s="561"/>
      <c r="AF105" s="561"/>
      <c r="AG105" s="561"/>
      <c r="AH105" s="561"/>
      <c r="AI105" s="561"/>
      <c r="AJ105" s="561"/>
      <c r="AK105" s="561"/>
      <c r="AL105" s="561"/>
      <c r="AM105" s="561"/>
      <c r="AN105" s="561"/>
      <c r="AO105" s="561"/>
      <c r="AP105" s="561"/>
      <c r="AQ105" s="561"/>
      <c r="AR105" s="561"/>
      <c r="AS105" s="561"/>
      <c r="AT105" s="561"/>
      <c r="AU105" s="561"/>
      <c r="AV105" s="561"/>
      <c r="AW105" s="561"/>
      <c r="AX105" s="561"/>
      <c r="AY105" s="561"/>
      <c r="AZ105" s="561"/>
      <c r="BA105" s="561"/>
      <c r="BB105" s="561"/>
      <c r="BC105" s="561"/>
      <c r="BD105" s="561"/>
      <c r="BE105" s="561"/>
      <c r="BF105" s="561"/>
      <c r="BG105" s="561"/>
      <c r="BH105" s="561"/>
      <c r="BI105" s="561"/>
    </row>
    <row r="106" spans="1:61" s="65" customFormat="1" ht="12" thickBot="1">
      <c r="A106" s="582"/>
      <c r="B106" s="610"/>
      <c r="C106" s="549">
        <f>C104*100/E104</f>
        <v>49.462365591397848</v>
      </c>
      <c r="D106" s="550">
        <f>100-C106</f>
        <v>50.537634408602152</v>
      </c>
      <c r="E106" s="552"/>
      <c r="F106" s="552"/>
      <c r="G106" s="552"/>
      <c r="H106" s="552">
        <f>SUM(H104:H105)</f>
        <v>120</v>
      </c>
      <c r="I106" s="553"/>
      <c r="J106" s="553"/>
      <c r="K106" s="554"/>
      <c r="L106" s="553"/>
      <c r="M106" s="553"/>
      <c r="N106" s="555"/>
      <c r="O106" s="553"/>
      <c r="P106" s="553"/>
      <c r="Q106" s="555"/>
      <c r="R106" s="553"/>
      <c r="S106" s="553"/>
      <c r="T106" s="557">
        <f>SUM(T104:T105)</f>
        <v>30</v>
      </c>
    </row>
    <row r="107" spans="1:61" s="68" customFormat="1" ht="12" thickBot="1">
      <c r="A107" s="742" t="s">
        <v>51</v>
      </c>
      <c r="B107" s="747"/>
      <c r="C107" s="749" t="s">
        <v>5</v>
      </c>
      <c r="D107" s="749" t="s">
        <v>6</v>
      </c>
      <c r="E107" s="749" t="s">
        <v>7</v>
      </c>
      <c r="F107" s="749" t="s">
        <v>8</v>
      </c>
      <c r="G107" s="720" t="s">
        <v>3</v>
      </c>
      <c r="H107" s="737" t="s">
        <v>4</v>
      </c>
      <c r="I107" s="820" t="s">
        <v>31</v>
      </c>
      <c r="J107" s="820"/>
      <c r="K107" s="820"/>
      <c r="L107" s="821" t="s">
        <v>32</v>
      </c>
      <c r="M107" s="820"/>
      <c r="N107" s="813"/>
      <c r="O107" s="821" t="s">
        <v>33</v>
      </c>
      <c r="P107" s="820"/>
      <c r="Q107" s="813"/>
      <c r="R107" s="821" t="s">
        <v>34</v>
      </c>
      <c r="S107" s="820"/>
      <c r="T107" s="813"/>
      <c r="U107" s="211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</row>
    <row r="108" spans="1:61" s="68" customFormat="1" ht="23.25" thickBot="1">
      <c r="A108" s="748"/>
      <c r="B108" s="748"/>
      <c r="C108" s="750"/>
      <c r="D108" s="750"/>
      <c r="E108" s="750"/>
      <c r="F108" s="750"/>
      <c r="G108" s="721"/>
      <c r="H108" s="738"/>
      <c r="I108" s="30" t="s">
        <v>13</v>
      </c>
      <c r="J108" s="30" t="s">
        <v>14</v>
      </c>
      <c r="K108" s="31" t="s">
        <v>4</v>
      </c>
      <c r="L108" s="32" t="s">
        <v>13</v>
      </c>
      <c r="M108" s="30" t="s">
        <v>14</v>
      </c>
      <c r="N108" s="33" t="s">
        <v>4</v>
      </c>
      <c r="O108" s="36" t="s">
        <v>5</v>
      </c>
      <c r="P108" s="35" t="s">
        <v>14</v>
      </c>
      <c r="Q108" s="109" t="s">
        <v>4</v>
      </c>
      <c r="R108" s="32" t="s">
        <v>13</v>
      </c>
      <c r="S108" s="30" t="s">
        <v>14</v>
      </c>
      <c r="T108" s="33" t="s">
        <v>4</v>
      </c>
      <c r="U108" s="158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</row>
    <row r="109" spans="1:61" s="151" customFormat="1" ht="23.25" thickBot="1">
      <c r="A109" s="613">
        <v>18</v>
      </c>
      <c r="B109" s="150" t="s">
        <v>135</v>
      </c>
      <c r="C109" s="299">
        <v>30</v>
      </c>
      <c r="D109" s="300">
        <v>60</v>
      </c>
      <c r="E109" s="300">
        <v>90</v>
      </c>
      <c r="F109" s="300">
        <v>85</v>
      </c>
      <c r="G109" s="507">
        <v>175</v>
      </c>
      <c r="H109" s="301">
        <v>7</v>
      </c>
      <c r="I109" s="389"/>
      <c r="J109" s="303"/>
      <c r="K109" s="207"/>
      <c r="L109" s="390">
        <v>10</v>
      </c>
      <c r="M109" s="305">
        <v>20</v>
      </c>
      <c r="N109" s="207">
        <v>2</v>
      </c>
      <c r="O109" s="390">
        <v>10</v>
      </c>
      <c r="P109" s="305">
        <v>20</v>
      </c>
      <c r="Q109" s="208">
        <v>2</v>
      </c>
      <c r="R109" s="390">
        <v>10</v>
      </c>
      <c r="S109" s="305">
        <v>20</v>
      </c>
      <c r="T109" s="207">
        <v>3</v>
      </c>
      <c r="U109" s="141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s="151" customFormat="1" ht="23.25" thickBot="1">
      <c r="A110" s="613">
        <v>19</v>
      </c>
      <c r="B110" s="459" t="s">
        <v>177</v>
      </c>
      <c r="C110" s="306">
        <v>9</v>
      </c>
      <c r="D110" s="306">
        <v>6</v>
      </c>
      <c r="E110" s="83">
        <f>C110+D110</f>
        <v>15</v>
      </c>
      <c r="F110" s="658">
        <f>G110-E110</f>
        <v>35</v>
      </c>
      <c r="G110" s="173">
        <v>50</v>
      </c>
      <c r="H110" s="321">
        <v>2</v>
      </c>
      <c r="I110" s="241"/>
      <c r="J110" s="220"/>
      <c r="K110" s="460"/>
      <c r="L110" s="241">
        <v>9</v>
      </c>
      <c r="M110" s="220">
        <v>6</v>
      </c>
      <c r="N110" s="308">
        <v>2</v>
      </c>
      <c r="O110" s="27"/>
      <c r="P110" s="28"/>
      <c r="Q110" s="188"/>
      <c r="R110" s="241"/>
      <c r="S110" s="220"/>
      <c r="T110" s="308"/>
      <c r="U110" s="141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s="151" customFormat="1" ht="23.25" thickBot="1">
      <c r="A111" s="613">
        <v>20</v>
      </c>
      <c r="B111" s="183" t="s">
        <v>163</v>
      </c>
      <c r="C111" s="180">
        <v>12</v>
      </c>
      <c r="D111" s="180">
        <v>12</v>
      </c>
      <c r="E111" s="83">
        <f t="shared" ref="E111:E129" si="21">C111+D111</f>
        <v>24</v>
      </c>
      <c r="F111" s="500">
        <f t="shared" ref="F111:F129" si="22">G111-E111</f>
        <v>51</v>
      </c>
      <c r="G111" s="205">
        <v>75</v>
      </c>
      <c r="H111" s="189">
        <v>3</v>
      </c>
      <c r="I111" s="27"/>
      <c r="J111" s="28"/>
      <c r="K111" s="602"/>
      <c r="L111" s="190"/>
      <c r="M111" s="190"/>
      <c r="N111" s="190"/>
      <c r="O111" s="27">
        <v>12</v>
      </c>
      <c r="P111" s="28">
        <v>12</v>
      </c>
      <c r="Q111" s="188">
        <v>3</v>
      </c>
      <c r="R111" s="27"/>
      <c r="S111" s="28"/>
      <c r="T111" s="188"/>
      <c r="U111" s="141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s="151" customFormat="1" ht="17.45" customHeight="1" thickBot="1">
      <c r="A112" s="613">
        <v>21</v>
      </c>
      <c r="B112" s="183" t="s">
        <v>136</v>
      </c>
      <c r="C112" s="180">
        <v>12</v>
      </c>
      <c r="D112" s="180">
        <v>18</v>
      </c>
      <c r="E112" s="83">
        <f t="shared" si="21"/>
        <v>30</v>
      </c>
      <c r="F112" s="500">
        <f t="shared" si="22"/>
        <v>70</v>
      </c>
      <c r="G112" s="504">
        <v>100</v>
      </c>
      <c r="H112" s="189">
        <v>4</v>
      </c>
      <c r="I112" s="27"/>
      <c r="J112" s="28"/>
      <c r="K112" s="225"/>
      <c r="L112" s="27">
        <v>12</v>
      </c>
      <c r="M112" s="28">
        <v>18</v>
      </c>
      <c r="N112" s="188">
        <v>4</v>
      </c>
      <c r="O112" s="185"/>
      <c r="P112" s="187"/>
      <c r="Q112" s="188"/>
      <c r="R112" s="27"/>
      <c r="S112" s="28"/>
      <c r="T112" s="188"/>
      <c r="U112" s="141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s="151" customFormat="1" ht="23.25" thickBot="1">
      <c r="A113" s="613">
        <v>22</v>
      </c>
      <c r="B113" s="183" t="s">
        <v>164</v>
      </c>
      <c r="C113" s="180">
        <v>6</v>
      </c>
      <c r="D113" s="180">
        <v>9</v>
      </c>
      <c r="E113" s="83">
        <f t="shared" si="21"/>
        <v>15</v>
      </c>
      <c r="F113" s="500">
        <f t="shared" si="22"/>
        <v>35</v>
      </c>
      <c r="G113" s="205">
        <v>50</v>
      </c>
      <c r="H113" s="189">
        <v>2</v>
      </c>
      <c r="I113" s="27"/>
      <c r="J113" s="28"/>
      <c r="K113" s="225"/>
      <c r="L113" s="27">
        <v>6</v>
      </c>
      <c r="M113" s="28">
        <v>9</v>
      </c>
      <c r="N113" s="188">
        <v>2</v>
      </c>
      <c r="O113" s="185"/>
      <c r="P113" s="187"/>
      <c r="Q113" s="188"/>
      <c r="R113" s="27"/>
      <c r="S113" s="28"/>
      <c r="T113" s="188"/>
      <c r="U113" s="141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s="151" customFormat="1" ht="21.6" customHeight="1" thickBot="1">
      <c r="A114" s="613">
        <v>23</v>
      </c>
      <c r="B114" s="183" t="s">
        <v>165</v>
      </c>
      <c r="C114" s="180">
        <v>12</v>
      </c>
      <c r="D114" s="180">
        <v>6</v>
      </c>
      <c r="E114" s="83">
        <f t="shared" si="21"/>
        <v>18</v>
      </c>
      <c r="F114" s="500">
        <f t="shared" si="22"/>
        <v>32</v>
      </c>
      <c r="G114" s="506">
        <v>50</v>
      </c>
      <c r="H114" s="189">
        <v>2</v>
      </c>
      <c r="I114" s="27"/>
      <c r="J114" s="28"/>
      <c r="K114" s="225"/>
      <c r="L114" s="27">
        <v>12</v>
      </c>
      <c r="M114" s="28">
        <v>6</v>
      </c>
      <c r="N114" s="188">
        <v>2</v>
      </c>
      <c r="O114" s="27"/>
      <c r="P114" s="28"/>
      <c r="Q114" s="188"/>
      <c r="R114" s="185"/>
      <c r="S114" s="187"/>
      <c r="T114" s="188"/>
      <c r="U114" s="141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s="151" customFormat="1" ht="34.5" thickBot="1">
      <c r="A115" s="613">
        <v>24</v>
      </c>
      <c r="B115" s="183" t="s">
        <v>170</v>
      </c>
      <c r="C115" s="180">
        <v>15</v>
      </c>
      <c r="D115" s="180">
        <v>15</v>
      </c>
      <c r="E115" s="83">
        <f t="shared" si="21"/>
        <v>30</v>
      </c>
      <c r="F115" s="500">
        <f t="shared" si="22"/>
        <v>70</v>
      </c>
      <c r="G115" s="506">
        <v>100</v>
      </c>
      <c r="H115" s="199">
        <v>4</v>
      </c>
      <c r="I115" s="27"/>
      <c r="J115" s="28"/>
      <c r="K115" s="225"/>
      <c r="L115" s="27">
        <v>15</v>
      </c>
      <c r="M115" s="28">
        <v>15</v>
      </c>
      <c r="N115" s="188">
        <v>4</v>
      </c>
      <c r="O115" s="27"/>
      <c r="P115" s="28"/>
      <c r="Q115" s="188"/>
      <c r="R115" s="185"/>
      <c r="S115" s="187"/>
      <c r="T115" s="188"/>
      <c r="U115" s="141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s="151" customFormat="1" ht="16.350000000000001" customHeight="1" thickBot="1">
      <c r="A116" s="613">
        <v>25</v>
      </c>
      <c r="B116" s="183" t="s">
        <v>52</v>
      </c>
      <c r="C116" s="180">
        <v>9</v>
      </c>
      <c r="D116" s="180">
        <v>15</v>
      </c>
      <c r="E116" s="83">
        <f t="shared" si="21"/>
        <v>24</v>
      </c>
      <c r="F116" s="500">
        <f t="shared" si="22"/>
        <v>51</v>
      </c>
      <c r="G116" s="506">
        <v>75</v>
      </c>
      <c r="H116" s="199">
        <v>3</v>
      </c>
      <c r="I116" s="27"/>
      <c r="J116" s="28"/>
      <c r="K116" s="225"/>
      <c r="L116" s="27"/>
      <c r="M116" s="28"/>
      <c r="N116" s="188"/>
      <c r="O116" s="27"/>
      <c r="P116" s="28"/>
      <c r="Q116" s="188"/>
      <c r="R116" s="27">
        <v>9</v>
      </c>
      <c r="S116" s="28">
        <v>15</v>
      </c>
      <c r="T116" s="188">
        <v>3</v>
      </c>
      <c r="U116" s="141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s="151" customFormat="1" ht="23.45" customHeight="1" thickBot="1">
      <c r="A117" s="613">
        <v>26</v>
      </c>
      <c r="B117" s="183" t="s">
        <v>166</v>
      </c>
      <c r="C117" s="180">
        <v>15</v>
      </c>
      <c r="D117" s="180"/>
      <c r="E117" s="83">
        <f t="shared" si="21"/>
        <v>15</v>
      </c>
      <c r="F117" s="500">
        <f t="shared" si="22"/>
        <v>35</v>
      </c>
      <c r="G117" s="504">
        <v>50</v>
      </c>
      <c r="H117" s="199">
        <v>2</v>
      </c>
      <c r="I117" s="27"/>
      <c r="J117" s="28"/>
      <c r="K117" s="225"/>
      <c r="L117" s="27"/>
      <c r="M117" s="28"/>
      <c r="N117" s="188"/>
      <c r="O117" s="27">
        <v>15</v>
      </c>
      <c r="P117" s="28"/>
      <c r="Q117" s="188">
        <v>2</v>
      </c>
      <c r="R117" s="185"/>
      <c r="S117" s="187"/>
      <c r="T117" s="188"/>
      <c r="U117" s="141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s="151" customFormat="1" ht="24.6" customHeight="1" thickBot="1">
      <c r="A118" s="613">
        <v>27</v>
      </c>
      <c r="B118" s="183" t="s">
        <v>168</v>
      </c>
      <c r="C118" s="180">
        <v>12</v>
      </c>
      <c r="D118" s="180">
        <v>12</v>
      </c>
      <c r="E118" s="83">
        <f t="shared" si="21"/>
        <v>24</v>
      </c>
      <c r="F118" s="500">
        <f t="shared" si="22"/>
        <v>51</v>
      </c>
      <c r="G118" s="205">
        <v>75</v>
      </c>
      <c r="H118" s="199">
        <v>3</v>
      </c>
      <c r="I118" s="27"/>
      <c r="J118" s="28"/>
      <c r="K118" s="225"/>
      <c r="L118" s="27"/>
      <c r="M118" s="28"/>
      <c r="N118" s="188"/>
      <c r="O118" s="27">
        <v>12</v>
      </c>
      <c r="P118" s="28">
        <v>12</v>
      </c>
      <c r="Q118" s="188">
        <v>3</v>
      </c>
      <c r="R118" s="185"/>
      <c r="S118" s="187"/>
      <c r="T118" s="188"/>
      <c r="U118" s="141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s="151" customFormat="1" ht="21.6" customHeight="1" thickBot="1">
      <c r="A119" s="613">
        <v>28</v>
      </c>
      <c r="B119" s="183" t="s">
        <v>169</v>
      </c>
      <c r="C119" s="180">
        <v>9</v>
      </c>
      <c r="D119" s="180">
        <v>15</v>
      </c>
      <c r="E119" s="83">
        <f t="shared" si="21"/>
        <v>24</v>
      </c>
      <c r="F119" s="500">
        <f t="shared" si="22"/>
        <v>51</v>
      </c>
      <c r="G119" s="506">
        <v>75</v>
      </c>
      <c r="H119" s="199">
        <v>3</v>
      </c>
      <c r="I119" s="27"/>
      <c r="J119" s="28"/>
      <c r="K119" s="225"/>
      <c r="L119" s="27"/>
      <c r="M119" s="28"/>
      <c r="N119" s="188"/>
      <c r="O119" s="27">
        <v>9</v>
      </c>
      <c r="P119" s="28">
        <v>15</v>
      </c>
      <c r="Q119" s="188">
        <v>3</v>
      </c>
      <c r="R119" s="185"/>
      <c r="S119" s="187"/>
      <c r="T119" s="188"/>
      <c r="U119" s="141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s="151" customFormat="1" ht="22.9" customHeight="1" thickBot="1">
      <c r="A120" s="613">
        <v>29</v>
      </c>
      <c r="B120" s="183" t="s">
        <v>171</v>
      </c>
      <c r="C120" s="180">
        <v>15</v>
      </c>
      <c r="D120" s="180"/>
      <c r="E120" s="83">
        <f t="shared" si="21"/>
        <v>15</v>
      </c>
      <c r="F120" s="500">
        <f t="shared" si="22"/>
        <v>35</v>
      </c>
      <c r="G120" s="504">
        <v>50</v>
      </c>
      <c r="H120" s="199">
        <v>2</v>
      </c>
      <c r="I120" s="27"/>
      <c r="J120" s="28"/>
      <c r="K120" s="225"/>
      <c r="L120" s="27"/>
      <c r="M120" s="28"/>
      <c r="N120" s="188"/>
      <c r="O120" s="180">
        <v>15</v>
      </c>
      <c r="P120" s="27"/>
      <c r="Q120" s="188">
        <v>2</v>
      </c>
      <c r="R120" s="27"/>
      <c r="S120" s="187"/>
      <c r="T120" s="188"/>
      <c r="U120" s="141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s="151" customFormat="1" ht="16.350000000000001" customHeight="1" thickBot="1">
      <c r="A121" s="613">
        <v>30</v>
      </c>
      <c r="B121" s="183" t="s">
        <v>53</v>
      </c>
      <c r="C121" s="180">
        <v>9</v>
      </c>
      <c r="D121" s="180">
        <v>18</v>
      </c>
      <c r="E121" s="83">
        <f t="shared" si="21"/>
        <v>27</v>
      </c>
      <c r="F121" s="500">
        <f t="shared" si="22"/>
        <v>48</v>
      </c>
      <c r="G121" s="205">
        <v>75</v>
      </c>
      <c r="H121" s="199">
        <v>3</v>
      </c>
      <c r="I121" s="27"/>
      <c r="J121" s="28"/>
      <c r="K121" s="225"/>
      <c r="L121" s="27"/>
      <c r="M121" s="28"/>
      <c r="N121" s="188"/>
      <c r="O121" s="27"/>
      <c r="P121" s="28"/>
      <c r="Q121" s="188"/>
      <c r="R121" s="27">
        <v>9</v>
      </c>
      <c r="S121" s="28">
        <v>18</v>
      </c>
      <c r="T121" s="188">
        <v>3</v>
      </c>
      <c r="U121" s="141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s="151" customFormat="1" ht="23.25" thickBot="1">
      <c r="A122" s="613">
        <v>31</v>
      </c>
      <c r="B122" s="183" t="s">
        <v>172</v>
      </c>
      <c r="C122" s="180">
        <v>12</v>
      </c>
      <c r="D122" s="180">
        <v>12</v>
      </c>
      <c r="E122" s="83">
        <f t="shared" si="21"/>
        <v>24</v>
      </c>
      <c r="F122" s="500">
        <f t="shared" si="22"/>
        <v>51</v>
      </c>
      <c r="G122" s="205">
        <v>75</v>
      </c>
      <c r="H122" s="199">
        <v>3</v>
      </c>
      <c r="I122" s="27"/>
      <c r="J122" s="28"/>
      <c r="K122" s="225"/>
      <c r="L122" s="27"/>
      <c r="M122" s="28"/>
      <c r="N122" s="188"/>
      <c r="O122" s="124"/>
      <c r="P122" s="190"/>
      <c r="Q122" s="226"/>
      <c r="R122" s="27">
        <v>12</v>
      </c>
      <c r="S122" s="28">
        <v>12</v>
      </c>
      <c r="T122" s="188">
        <v>3</v>
      </c>
      <c r="U122" s="141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s="151" customFormat="1" ht="24" customHeight="1" thickBot="1">
      <c r="A123" s="613">
        <v>32</v>
      </c>
      <c r="B123" s="183" t="s">
        <v>167</v>
      </c>
      <c r="C123" s="217">
        <v>6</v>
      </c>
      <c r="D123" s="217">
        <v>9</v>
      </c>
      <c r="E123" s="83">
        <f t="shared" si="21"/>
        <v>15</v>
      </c>
      <c r="F123" s="500">
        <f t="shared" si="22"/>
        <v>35</v>
      </c>
      <c r="G123" s="504">
        <v>50</v>
      </c>
      <c r="H123" s="199">
        <v>2</v>
      </c>
      <c r="I123" s="27"/>
      <c r="J123" s="28"/>
      <c r="K123" s="225"/>
      <c r="L123" s="27"/>
      <c r="M123" s="28"/>
      <c r="N123" s="188"/>
      <c r="O123" s="124">
        <v>6</v>
      </c>
      <c r="P123" s="190">
        <v>9</v>
      </c>
      <c r="Q123" s="226">
        <v>2</v>
      </c>
      <c r="R123" s="27"/>
      <c r="S123" s="28"/>
      <c r="T123" s="188"/>
      <c r="U123" s="141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s="151" customFormat="1" ht="12" thickBot="1">
      <c r="A124" s="613">
        <v>33</v>
      </c>
      <c r="B124" s="204" t="s">
        <v>173</v>
      </c>
      <c r="C124" s="461">
        <v>6</v>
      </c>
      <c r="D124" s="217">
        <v>9</v>
      </c>
      <c r="E124" s="83">
        <f t="shared" si="21"/>
        <v>15</v>
      </c>
      <c r="F124" s="500">
        <f t="shared" si="22"/>
        <v>35</v>
      </c>
      <c r="G124" s="205">
        <v>50</v>
      </c>
      <c r="H124" s="199">
        <v>2</v>
      </c>
      <c r="I124" s="223"/>
      <c r="J124" s="198"/>
      <c r="K124" s="224"/>
      <c r="L124" s="223"/>
      <c r="M124" s="198"/>
      <c r="N124" s="197"/>
      <c r="O124" s="223">
        <v>6</v>
      </c>
      <c r="P124" s="198">
        <v>9</v>
      </c>
      <c r="Q124" s="197">
        <v>2</v>
      </c>
      <c r="R124" s="223"/>
      <c r="S124" s="198"/>
      <c r="T124" s="197"/>
      <c r="U124" s="143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4"/>
      <c r="AX124" s="144"/>
      <c r="AY124" s="144"/>
      <c r="AZ124" s="144"/>
      <c r="BA124" s="144"/>
      <c r="BB124" s="144"/>
      <c r="BC124" s="144"/>
      <c r="BD124" s="144"/>
      <c r="BE124" s="144"/>
      <c r="BF124" s="144"/>
      <c r="BG124" s="144"/>
      <c r="BH124" s="144"/>
      <c r="BI124" s="144"/>
    </row>
    <row r="125" spans="1:61" s="151" customFormat="1" ht="20.100000000000001" customHeight="1" thickBot="1">
      <c r="A125" s="613">
        <v>34</v>
      </c>
      <c r="B125" s="462" t="s">
        <v>115</v>
      </c>
      <c r="C125" s="217">
        <v>9</v>
      </c>
      <c r="D125" s="221"/>
      <c r="E125" s="83">
        <f t="shared" si="21"/>
        <v>9</v>
      </c>
      <c r="F125" s="500">
        <f t="shared" si="22"/>
        <v>16</v>
      </c>
      <c r="G125" s="205">
        <v>25</v>
      </c>
      <c r="H125" s="199">
        <v>1</v>
      </c>
      <c r="I125" s="223"/>
      <c r="J125" s="198"/>
      <c r="K125" s="224"/>
      <c r="L125" s="223"/>
      <c r="M125" s="198"/>
      <c r="N125" s="197"/>
      <c r="O125" s="223">
        <v>9</v>
      </c>
      <c r="P125" s="198"/>
      <c r="Q125" s="197">
        <v>1</v>
      </c>
      <c r="R125" s="223"/>
      <c r="S125" s="198"/>
      <c r="T125" s="197"/>
      <c r="U125" s="143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</row>
    <row r="126" spans="1:61" s="138" customFormat="1" ht="12" thickBot="1">
      <c r="A126" s="613">
        <v>35</v>
      </c>
      <c r="B126" s="182" t="s">
        <v>91</v>
      </c>
      <c r="C126" s="217"/>
      <c r="D126" s="180">
        <v>18</v>
      </c>
      <c r="E126" s="83">
        <f t="shared" si="21"/>
        <v>18</v>
      </c>
      <c r="F126" s="500">
        <f t="shared" si="22"/>
        <v>32</v>
      </c>
      <c r="G126" s="505">
        <v>50</v>
      </c>
      <c r="H126" s="189">
        <v>2</v>
      </c>
      <c r="I126" s="27"/>
      <c r="J126" s="28"/>
      <c r="K126" s="225"/>
      <c r="L126" s="124"/>
      <c r="M126" s="190"/>
      <c r="N126" s="226"/>
      <c r="O126" s="27"/>
      <c r="P126" s="28">
        <v>18</v>
      </c>
      <c r="Q126" s="188">
        <v>2</v>
      </c>
      <c r="R126" s="27"/>
      <c r="S126" s="190"/>
      <c r="T126" s="226"/>
      <c r="U126" s="141"/>
    </row>
    <row r="127" spans="1:61" s="138" customFormat="1" ht="12" thickBot="1">
      <c r="A127" s="613">
        <v>36</v>
      </c>
      <c r="B127" s="182" t="s">
        <v>92</v>
      </c>
      <c r="C127" s="180"/>
      <c r="D127" s="180">
        <v>18</v>
      </c>
      <c r="E127" s="83">
        <f t="shared" si="21"/>
        <v>18</v>
      </c>
      <c r="F127" s="500">
        <f t="shared" si="22"/>
        <v>32</v>
      </c>
      <c r="G127" s="205">
        <v>50</v>
      </c>
      <c r="H127" s="189">
        <v>2</v>
      </c>
      <c r="I127" s="27"/>
      <c r="J127" s="28"/>
      <c r="K127" s="225"/>
      <c r="L127" s="27"/>
      <c r="M127" s="28">
        <v>9</v>
      </c>
      <c r="N127" s="188">
        <v>1</v>
      </c>
      <c r="O127" s="27"/>
      <c r="P127" s="28"/>
      <c r="Q127" s="188"/>
      <c r="R127" s="27"/>
      <c r="S127" s="28">
        <v>9</v>
      </c>
      <c r="T127" s="188">
        <v>1</v>
      </c>
      <c r="U127" s="141"/>
    </row>
    <row r="128" spans="1:61" s="138" customFormat="1" ht="12" thickBot="1">
      <c r="A128" s="613">
        <v>37</v>
      </c>
      <c r="B128" s="182" t="s">
        <v>89</v>
      </c>
      <c r="C128" s="180">
        <v>18</v>
      </c>
      <c r="D128" s="180"/>
      <c r="E128" s="83">
        <f t="shared" si="21"/>
        <v>18</v>
      </c>
      <c r="F128" s="500">
        <f t="shared" si="22"/>
        <v>32</v>
      </c>
      <c r="G128" s="205">
        <v>50</v>
      </c>
      <c r="H128" s="189">
        <v>2</v>
      </c>
      <c r="I128" s="27"/>
      <c r="J128" s="28"/>
      <c r="K128" s="225"/>
      <c r="L128" s="27">
        <v>18</v>
      </c>
      <c r="M128" s="28"/>
      <c r="N128" s="188">
        <v>2</v>
      </c>
      <c r="O128" s="27"/>
      <c r="P128" s="28"/>
      <c r="Q128" s="188"/>
      <c r="R128" s="27"/>
      <c r="S128" s="28"/>
      <c r="T128" s="188"/>
      <c r="U128" s="141"/>
    </row>
    <row r="129" spans="1:61" s="138" customFormat="1">
      <c r="A129" s="613">
        <v>38</v>
      </c>
      <c r="B129" s="182" t="s">
        <v>90</v>
      </c>
      <c r="C129" s="180">
        <v>36</v>
      </c>
      <c r="D129" s="180"/>
      <c r="E129" s="83">
        <f t="shared" si="21"/>
        <v>36</v>
      </c>
      <c r="F129" s="500">
        <f t="shared" si="22"/>
        <v>64</v>
      </c>
      <c r="G129" s="504">
        <v>100</v>
      </c>
      <c r="H129" s="189">
        <v>4</v>
      </c>
      <c r="I129" s="27"/>
      <c r="J129" s="28"/>
      <c r="K129" s="225"/>
      <c r="L129" s="27">
        <v>18</v>
      </c>
      <c r="M129" s="28"/>
      <c r="N129" s="188">
        <v>2</v>
      </c>
      <c r="O129" s="27">
        <v>18</v>
      </c>
      <c r="P129" s="28"/>
      <c r="Q129" s="188">
        <v>2</v>
      </c>
      <c r="R129" s="27"/>
      <c r="S129" s="28"/>
      <c r="T129" s="188"/>
      <c r="U129" s="141"/>
    </row>
    <row r="130" spans="1:61" s="133" customFormat="1" ht="12" thickBot="1">
      <c r="A130" s="163"/>
      <c r="B130" s="164" t="s">
        <v>40</v>
      </c>
      <c r="C130" s="165">
        <f t="shared" ref="C130:H130" si="23">SUM(C109:C129)</f>
        <v>252</v>
      </c>
      <c r="D130" s="165">
        <f t="shared" si="23"/>
        <v>252</v>
      </c>
      <c r="E130" s="165">
        <f t="shared" si="23"/>
        <v>504</v>
      </c>
      <c r="F130" s="501">
        <f t="shared" si="23"/>
        <v>946</v>
      </c>
      <c r="G130" s="503">
        <f t="shared" si="23"/>
        <v>1450</v>
      </c>
      <c r="H130" s="502">
        <f t="shared" si="23"/>
        <v>58</v>
      </c>
      <c r="I130" s="162"/>
      <c r="J130" s="135"/>
      <c r="K130" s="166"/>
      <c r="L130" s="134">
        <f t="shared" ref="L130:T130" si="24">SUM(L109:L129)</f>
        <v>100</v>
      </c>
      <c r="M130" s="134">
        <f t="shared" si="24"/>
        <v>83</v>
      </c>
      <c r="N130" s="134">
        <f t="shared" si="24"/>
        <v>21</v>
      </c>
      <c r="O130" s="134">
        <f t="shared" si="24"/>
        <v>112</v>
      </c>
      <c r="P130" s="134">
        <f t="shared" si="24"/>
        <v>95</v>
      </c>
      <c r="Q130" s="134">
        <f t="shared" si="24"/>
        <v>24</v>
      </c>
      <c r="R130" s="134">
        <f t="shared" si="24"/>
        <v>40</v>
      </c>
      <c r="S130" s="134">
        <f t="shared" si="24"/>
        <v>74</v>
      </c>
      <c r="T130" s="134">
        <f t="shared" si="24"/>
        <v>13</v>
      </c>
      <c r="U130" s="167"/>
    </row>
    <row r="131" spans="1:61" s="68" customFormat="1" ht="9.6" customHeight="1">
      <c r="A131" s="558"/>
      <c r="B131" s="559" t="s">
        <v>87</v>
      </c>
      <c r="C131" s="560">
        <f t="shared" ref="C131:T131" si="25">C26+C130</f>
        <v>411</v>
      </c>
      <c r="D131" s="560">
        <f t="shared" si="25"/>
        <v>405</v>
      </c>
      <c r="E131" s="560">
        <f t="shared" si="25"/>
        <v>816</v>
      </c>
      <c r="F131" s="560">
        <f t="shared" si="25"/>
        <v>2009</v>
      </c>
      <c r="G131" s="560">
        <f t="shared" si="25"/>
        <v>2825</v>
      </c>
      <c r="H131" s="560">
        <f t="shared" si="25"/>
        <v>113</v>
      </c>
      <c r="I131" s="560">
        <f t="shared" si="25"/>
        <v>120</v>
      </c>
      <c r="J131" s="560">
        <f t="shared" si="25"/>
        <v>111</v>
      </c>
      <c r="K131" s="560">
        <f t="shared" si="25"/>
        <v>30</v>
      </c>
      <c r="L131" s="560">
        <f t="shared" si="25"/>
        <v>133</v>
      </c>
      <c r="M131" s="560">
        <f t="shared" si="25"/>
        <v>116</v>
      </c>
      <c r="N131" s="560">
        <f t="shared" si="25"/>
        <v>30</v>
      </c>
      <c r="O131" s="560">
        <f t="shared" si="25"/>
        <v>112</v>
      </c>
      <c r="P131" s="560">
        <f t="shared" si="25"/>
        <v>95</v>
      </c>
      <c r="Q131" s="560">
        <f t="shared" si="25"/>
        <v>30</v>
      </c>
      <c r="R131" s="560">
        <f t="shared" si="25"/>
        <v>40</v>
      </c>
      <c r="S131" s="560">
        <f t="shared" si="25"/>
        <v>74</v>
      </c>
      <c r="T131" s="560">
        <f t="shared" si="25"/>
        <v>23</v>
      </c>
      <c r="U131" s="561"/>
      <c r="V131" s="561"/>
      <c r="W131" s="561"/>
      <c r="X131" s="561"/>
      <c r="Y131" s="561"/>
      <c r="Z131" s="561"/>
      <c r="AA131" s="561"/>
      <c r="AB131" s="561"/>
      <c r="AC131" s="561"/>
      <c r="AD131" s="561"/>
      <c r="AE131" s="561"/>
      <c r="AF131" s="561"/>
      <c r="AG131" s="561"/>
      <c r="AH131" s="561"/>
      <c r="AI131" s="561"/>
      <c r="AJ131" s="561"/>
      <c r="AK131" s="561"/>
      <c r="AL131" s="561"/>
      <c r="AM131" s="561"/>
      <c r="AN131" s="561"/>
      <c r="AO131" s="561"/>
      <c r="AP131" s="561"/>
      <c r="AQ131" s="561"/>
      <c r="AR131" s="561"/>
      <c r="AS131" s="561"/>
      <c r="AT131" s="561"/>
      <c r="AU131" s="561"/>
      <c r="AV131" s="561"/>
      <c r="AW131" s="561"/>
      <c r="AX131" s="561"/>
      <c r="AY131" s="561"/>
      <c r="AZ131" s="561"/>
      <c r="BA131" s="561"/>
      <c r="BB131" s="561"/>
      <c r="BC131" s="561"/>
      <c r="BD131" s="561"/>
      <c r="BE131" s="561"/>
      <c r="BF131" s="561"/>
      <c r="BG131" s="561"/>
      <c r="BH131" s="561"/>
      <c r="BI131" s="561"/>
    </row>
    <row r="132" spans="1:61" s="67" customFormat="1" ht="9.6" customHeight="1">
      <c r="A132" s="624">
        <v>39</v>
      </c>
      <c r="B132" s="563" t="s">
        <v>176</v>
      </c>
      <c r="C132" s="549"/>
      <c r="D132" s="550"/>
      <c r="E132" s="551">
        <v>90</v>
      </c>
      <c r="F132" s="552">
        <v>85</v>
      </c>
      <c r="G132" s="689">
        <v>175</v>
      </c>
      <c r="H132" s="557">
        <v>7</v>
      </c>
      <c r="I132" s="690"/>
      <c r="J132" s="553"/>
      <c r="K132" s="554"/>
      <c r="L132" s="553"/>
      <c r="M132" s="553"/>
      <c r="N132" s="555"/>
      <c r="O132" s="553"/>
      <c r="P132" s="553"/>
      <c r="Q132" s="555"/>
      <c r="R132" s="553"/>
      <c r="S132" s="691"/>
      <c r="T132" s="569">
        <v>7</v>
      </c>
    </row>
    <row r="133" spans="1:61" s="66" customFormat="1" ht="12" thickBot="1">
      <c r="A133" s="49"/>
      <c r="B133" s="50"/>
      <c r="C133" s="253">
        <f>C131*100/E131</f>
        <v>50.367647058823529</v>
      </c>
      <c r="D133" s="254">
        <f>100-C133</f>
        <v>49.632352941176471</v>
      </c>
      <c r="E133" s="56"/>
      <c r="F133" s="51"/>
      <c r="G133" s="51"/>
      <c r="H133" s="552">
        <f>SUM(H131:H132)</f>
        <v>120</v>
      </c>
      <c r="I133" s="52"/>
      <c r="J133" s="52"/>
      <c r="K133" s="53"/>
      <c r="L133" s="52"/>
      <c r="M133" s="52"/>
      <c r="N133" s="249"/>
      <c r="O133" s="52"/>
      <c r="P133" s="52"/>
      <c r="Q133" s="249"/>
      <c r="R133" s="52"/>
      <c r="S133" s="52"/>
      <c r="T133" s="554">
        <f>SUM(T131:T132)</f>
        <v>30</v>
      </c>
      <c r="U133" s="562"/>
      <c r="V133" s="562"/>
      <c r="W133" s="562"/>
      <c r="X133" s="562"/>
      <c r="Y133" s="562"/>
      <c r="Z133" s="562"/>
      <c r="AA133" s="562"/>
      <c r="AB133" s="562"/>
      <c r="AC133" s="562"/>
      <c r="AD133" s="562"/>
      <c r="AE133" s="562"/>
      <c r="AF133" s="562"/>
      <c r="AG133" s="562"/>
      <c r="AH133" s="562"/>
      <c r="AI133" s="562"/>
      <c r="AJ133" s="562"/>
      <c r="AK133" s="562"/>
      <c r="AL133" s="562"/>
      <c r="AM133" s="562"/>
      <c r="AN133" s="562"/>
      <c r="AO133" s="562"/>
      <c r="AP133" s="562"/>
      <c r="AQ133" s="562"/>
      <c r="AR133" s="562"/>
      <c r="AS133" s="562"/>
      <c r="AT133" s="562"/>
      <c r="AU133" s="562"/>
      <c r="AV133" s="562"/>
      <c r="AW133" s="562"/>
      <c r="AX133" s="562"/>
      <c r="AY133" s="562"/>
      <c r="AZ133" s="562"/>
      <c r="BA133" s="562"/>
      <c r="BB133" s="562"/>
      <c r="BC133" s="562"/>
      <c r="BD133" s="562"/>
      <c r="BE133" s="562"/>
      <c r="BF133" s="562"/>
      <c r="BG133" s="562"/>
      <c r="BH133" s="562"/>
      <c r="BI133" s="562"/>
    </row>
    <row r="134" spans="1:61" s="68" customFormat="1" ht="12" thickBot="1">
      <c r="A134" s="742" t="s">
        <v>54</v>
      </c>
      <c r="B134" s="747"/>
      <c r="C134" s="749" t="s">
        <v>5</v>
      </c>
      <c r="D134" s="749" t="s">
        <v>6</v>
      </c>
      <c r="E134" s="749" t="s">
        <v>7</v>
      </c>
      <c r="F134" s="749" t="s">
        <v>8</v>
      </c>
      <c r="G134" s="751" t="s">
        <v>3</v>
      </c>
      <c r="H134" s="818" t="s">
        <v>4</v>
      </c>
      <c r="I134" s="733" t="s">
        <v>31</v>
      </c>
      <c r="J134" s="733"/>
      <c r="K134" s="733"/>
      <c r="L134" s="732" t="s">
        <v>32</v>
      </c>
      <c r="M134" s="733"/>
      <c r="N134" s="734"/>
      <c r="O134" s="732" t="s">
        <v>33</v>
      </c>
      <c r="P134" s="733"/>
      <c r="Q134" s="734"/>
      <c r="R134" s="732" t="s">
        <v>34</v>
      </c>
      <c r="S134" s="733"/>
      <c r="T134" s="813"/>
      <c r="U134" s="158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</row>
    <row r="135" spans="1:61" s="68" customFormat="1" ht="23.25" thickBot="1">
      <c r="A135" s="819"/>
      <c r="B135" s="748"/>
      <c r="C135" s="750"/>
      <c r="D135" s="750"/>
      <c r="E135" s="750"/>
      <c r="F135" s="750"/>
      <c r="G135" s="817"/>
      <c r="H135" s="746"/>
      <c r="I135" s="30" t="s">
        <v>13</v>
      </c>
      <c r="J135" s="30" t="s">
        <v>14</v>
      </c>
      <c r="K135" s="31" t="s">
        <v>4</v>
      </c>
      <c r="L135" s="32" t="s">
        <v>13</v>
      </c>
      <c r="M135" s="30" t="s">
        <v>14</v>
      </c>
      <c r="N135" s="33" t="s">
        <v>4</v>
      </c>
      <c r="O135" s="36" t="s">
        <v>5</v>
      </c>
      <c r="P135" s="35" t="s">
        <v>14</v>
      </c>
      <c r="Q135" s="109" t="s">
        <v>4</v>
      </c>
      <c r="R135" s="36" t="s">
        <v>13</v>
      </c>
      <c r="S135" s="35" t="s">
        <v>14</v>
      </c>
      <c r="T135" s="109" t="s">
        <v>4</v>
      </c>
      <c r="U135" s="158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</row>
    <row r="136" spans="1:61" s="151" customFormat="1" ht="22.5">
      <c r="A136" s="631">
        <v>18</v>
      </c>
      <c r="B136" s="625" t="s">
        <v>135</v>
      </c>
      <c r="C136" s="299">
        <v>30</v>
      </c>
      <c r="D136" s="300">
        <v>60</v>
      </c>
      <c r="E136" s="300">
        <v>90</v>
      </c>
      <c r="F136" s="513">
        <v>85</v>
      </c>
      <c r="G136" s="509">
        <v>175</v>
      </c>
      <c r="H136" s="514">
        <v>7</v>
      </c>
      <c r="I136" s="389"/>
      <c r="J136" s="303"/>
      <c r="K136" s="207"/>
      <c r="L136" s="390">
        <v>10</v>
      </c>
      <c r="M136" s="305">
        <v>20</v>
      </c>
      <c r="N136" s="207">
        <v>2</v>
      </c>
      <c r="O136" s="390">
        <v>10</v>
      </c>
      <c r="P136" s="305">
        <v>20</v>
      </c>
      <c r="Q136" s="208">
        <v>2</v>
      </c>
      <c r="R136" s="390">
        <v>10</v>
      </c>
      <c r="S136" s="305">
        <v>20</v>
      </c>
      <c r="T136" s="207">
        <v>3</v>
      </c>
      <c r="U136" s="141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s="151" customFormat="1">
      <c r="A137" s="631">
        <v>19</v>
      </c>
      <c r="B137" s="626" t="s">
        <v>55</v>
      </c>
      <c r="C137" s="306">
        <v>6</v>
      </c>
      <c r="D137" s="306">
        <v>18</v>
      </c>
      <c r="E137" s="83">
        <f>C137+D137</f>
        <v>24</v>
      </c>
      <c r="F137" s="317">
        <f>G137-E137</f>
        <v>51</v>
      </c>
      <c r="G137" s="205">
        <v>75</v>
      </c>
      <c r="H137" s="321">
        <v>3</v>
      </c>
      <c r="I137" s="241"/>
      <c r="J137" s="220"/>
      <c r="K137" s="460"/>
      <c r="L137" s="241">
        <v>6</v>
      </c>
      <c r="M137" s="220">
        <v>18</v>
      </c>
      <c r="N137" s="308">
        <v>3</v>
      </c>
      <c r="O137" s="27"/>
      <c r="P137" s="28"/>
      <c r="Q137" s="188"/>
      <c r="R137" s="27"/>
      <c r="S137" s="28"/>
      <c r="T137" s="188"/>
      <c r="U137" s="137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s="151" customFormat="1" ht="16.350000000000001" customHeight="1">
      <c r="A138" s="631">
        <v>20</v>
      </c>
      <c r="B138" s="627" t="s">
        <v>174</v>
      </c>
      <c r="C138" s="180">
        <v>12</v>
      </c>
      <c r="D138" s="180">
        <v>6</v>
      </c>
      <c r="E138" s="83">
        <f t="shared" ref="E138:E155" si="26">C138+D138</f>
        <v>18</v>
      </c>
      <c r="F138" s="317">
        <f t="shared" ref="F138:F155" si="27">G138-E138</f>
        <v>32</v>
      </c>
      <c r="G138" s="205">
        <v>50</v>
      </c>
      <c r="H138" s="189">
        <v>2</v>
      </c>
      <c r="I138" s="27"/>
      <c r="J138" s="28"/>
      <c r="K138" s="225"/>
      <c r="L138" s="27">
        <v>12</v>
      </c>
      <c r="M138" s="28">
        <v>6</v>
      </c>
      <c r="N138" s="188">
        <v>2</v>
      </c>
      <c r="O138" s="27"/>
      <c r="P138" s="28"/>
      <c r="Q138" s="188"/>
      <c r="R138" s="27"/>
      <c r="S138" s="28"/>
      <c r="T138" s="188"/>
      <c r="U138" s="141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s="151" customFormat="1">
      <c r="A139" s="631">
        <v>21</v>
      </c>
      <c r="B139" s="627" t="s">
        <v>137</v>
      </c>
      <c r="C139" s="180">
        <v>24</v>
      </c>
      <c r="D139" s="180"/>
      <c r="E139" s="83">
        <f t="shared" si="26"/>
        <v>24</v>
      </c>
      <c r="F139" s="317">
        <f t="shared" si="27"/>
        <v>51</v>
      </c>
      <c r="G139" s="205">
        <v>75</v>
      </c>
      <c r="H139" s="189">
        <v>3</v>
      </c>
      <c r="I139" s="27"/>
      <c r="J139" s="28"/>
      <c r="K139" s="225"/>
      <c r="L139" s="27">
        <v>24</v>
      </c>
      <c r="M139" s="28"/>
      <c r="N139" s="188">
        <v>3</v>
      </c>
      <c r="O139" s="27"/>
      <c r="P139" s="28"/>
      <c r="Q139" s="188"/>
      <c r="R139" s="27"/>
      <c r="S139" s="28"/>
      <c r="T139" s="188"/>
      <c r="U139" s="141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s="151" customFormat="1" ht="16.350000000000001" customHeight="1">
      <c r="A140" s="631">
        <v>22</v>
      </c>
      <c r="B140" s="627" t="s">
        <v>56</v>
      </c>
      <c r="C140" s="180">
        <v>6</v>
      </c>
      <c r="D140" s="180">
        <v>9</v>
      </c>
      <c r="E140" s="83">
        <f t="shared" si="26"/>
        <v>15</v>
      </c>
      <c r="F140" s="317">
        <f t="shared" si="27"/>
        <v>35</v>
      </c>
      <c r="G140" s="205">
        <v>50</v>
      </c>
      <c r="H140" s="189">
        <v>2</v>
      </c>
      <c r="I140" s="27"/>
      <c r="J140" s="28"/>
      <c r="K140" s="225"/>
      <c r="L140" s="27">
        <v>6</v>
      </c>
      <c r="M140" s="28">
        <v>9</v>
      </c>
      <c r="N140" s="188">
        <v>2</v>
      </c>
      <c r="O140" s="27"/>
      <c r="P140" s="28"/>
      <c r="Q140" s="188"/>
      <c r="R140" s="27"/>
      <c r="S140" s="28"/>
      <c r="T140" s="188"/>
      <c r="U140" s="141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s="151" customFormat="1" ht="22.5">
      <c r="A141" s="631">
        <v>23</v>
      </c>
      <c r="B141" s="627" t="s">
        <v>138</v>
      </c>
      <c r="C141" s="180">
        <v>15</v>
      </c>
      <c r="D141" s="180">
        <v>15</v>
      </c>
      <c r="E141" s="83">
        <f t="shared" si="26"/>
        <v>30</v>
      </c>
      <c r="F141" s="317">
        <f t="shared" si="27"/>
        <v>70</v>
      </c>
      <c r="G141" s="205">
        <v>100</v>
      </c>
      <c r="H141" s="199">
        <v>4</v>
      </c>
      <c r="I141" s="27"/>
      <c r="J141" s="28"/>
      <c r="K141" s="225"/>
      <c r="L141" s="27"/>
      <c r="M141" s="28"/>
      <c r="N141" s="188"/>
      <c r="O141" s="27"/>
      <c r="P141" s="28"/>
      <c r="Q141" s="188"/>
      <c r="R141" s="27">
        <v>15</v>
      </c>
      <c r="S141" s="28">
        <v>15</v>
      </c>
      <c r="T141" s="225">
        <v>4</v>
      </c>
      <c r="U141" s="141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s="151" customFormat="1">
      <c r="A142" s="631">
        <v>24</v>
      </c>
      <c r="B142" s="627" t="s">
        <v>139</v>
      </c>
      <c r="C142" s="180">
        <v>12</v>
      </c>
      <c r="D142" s="180">
        <v>18</v>
      </c>
      <c r="E142" s="83">
        <f t="shared" si="26"/>
        <v>30</v>
      </c>
      <c r="F142" s="317">
        <f t="shared" si="27"/>
        <v>70</v>
      </c>
      <c r="G142" s="205">
        <v>100</v>
      </c>
      <c r="H142" s="199">
        <v>4</v>
      </c>
      <c r="I142" s="27"/>
      <c r="J142" s="28"/>
      <c r="K142" s="225"/>
      <c r="L142" s="27"/>
      <c r="M142" s="28"/>
      <c r="N142" s="188"/>
      <c r="O142" s="27">
        <v>12</v>
      </c>
      <c r="P142" s="28">
        <v>18</v>
      </c>
      <c r="Q142" s="188">
        <v>4</v>
      </c>
      <c r="R142" s="27"/>
      <c r="S142" s="28"/>
      <c r="T142" s="188"/>
      <c r="U142" s="141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s="151" customFormat="1">
      <c r="A143" s="631">
        <v>25</v>
      </c>
      <c r="B143" s="627" t="s">
        <v>140</v>
      </c>
      <c r="C143" s="180">
        <v>12</v>
      </c>
      <c r="D143" s="180">
        <v>12</v>
      </c>
      <c r="E143" s="83">
        <f t="shared" si="26"/>
        <v>24</v>
      </c>
      <c r="F143" s="317">
        <f t="shared" si="27"/>
        <v>51</v>
      </c>
      <c r="G143" s="205">
        <v>75</v>
      </c>
      <c r="H143" s="199">
        <v>3</v>
      </c>
      <c r="I143" s="27"/>
      <c r="J143" s="28"/>
      <c r="K143" s="225"/>
      <c r="L143" s="27"/>
      <c r="M143" s="28"/>
      <c r="N143" s="188"/>
      <c r="O143" s="27">
        <v>12</v>
      </c>
      <c r="P143" s="28">
        <v>12</v>
      </c>
      <c r="Q143" s="188">
        <v>3</v>
      </c>
      <c r="R143" s="27"/>
      <c r="S143" s="28"/>
      <c r="T143" s="188"/>
      <c r="U143" s="141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s="151" customFormat="1">
      <c r="A144" s="631">
        <v>26</v>
      </c>
      <c r="B144" s="627" t="s">
        <v>57</v>
      </c>
      <c r="C144" s="180">
        <v>12</v>
      </c>
      <c r="D144" s="180">
        <v>12</v>
      </c>
      <c r="E144" s="83">
        <f t="shared" si="26"/>
        <v>24</v>
      </c>
      <c r="F144" s="317">
        <f t="shared" si="27"/>
        <v>51</v>
      </c>
      <c r="G144" s="205">
        <v>75</v>
      </c>
      <c r="H144" s="199">
        <v>3</v>
      </c>
      <c r="I144" s="27"/>
      <c r="J144" s="28"/>
      <c r="K144" s="225"/>
      <c r="L144" s="27"/>
      <c r="M144" s="28"/>
      <c r="N144" s="188"/>
      <c r="O144" s="27">
        <v>12</v>
      </c>
      <c r="P144" s="28">
        <v>12</v>
      </c>
      <c r="Q144" s="188">
        <v>3</v>
      </c>
      <c r="R144" s="27"/>
      <c r="S144" s="28"/>
      <c r="T144" s="188"/>
      <c r="U144" s="141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s="151" customFormat="1">
      <c r="A145" s="631">
        <v>27</v>
      </c>
      <c r="B145" s="627" t="s">
        <v>58</v>
      </c>
      <c r="C145" s="180"/>
      <c r="D145" s="180">
        <v>18</v>
      </c>
      <c r="E145" s="83">
        <f t="shared" si="26"/>
        <v>18</v>
      </c>
      <c r="F145" s="317">
        <f t="shared" si="27"/>
        <v>32</v>
      </c>
      <c r="G145" s="205">
        <v>50</v>
      </c>
      <c r="H145" s="199">
        <v>2</v>
      </c>
      <c r="I145" s="27"/>
      <c r="J145" s="28"/>
      <c r="K145" s="225"/>
      <c r="L145" s="27"/>
      <c r="M145" s="28">
        <v>18</v>
      </c>
      <c r="N145" s="188">
        <v>2</v>
      </c>
      <c r="O145" s="27"/>
      <c r="P145" s="28"/>
      <c r="Q145" s="188"/>
      <c r="R145" s="27"/>
      <c r="S145" s="28"/>
      <c r="T145" s="188"/>
      <c r="U145" s="141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s="151" customFormat="1">
      <c r="A146" s="631">
        <v>28</v>
      </c>
      <c r="B146" s="627" t="s">
        <v>37</v>
      </c>
      <c r="C146" s="180">
        <v>6</v>
      </c>
      <c r="D146" s="180">
        <v>9</v>
      </c>
      <c r="E146" s="83">
        <f t="shared" si="26"/>
        <v>15</v>
      </c>
      <c r="F146" s="317">
        <f t="shared" si="27"/>
        <v>35</v>
      </c>
      <c r="G146" s="205">
        <v>50</v>
      </c>
      <c r="H146" s="199">
        <v>2</v>
      </c>
      <c r="I146" s="27"/>
      <c r="J146" s="28"/>
      <c r="K146" s="225"/>
      <c r="L146" s="27"/>
      <c r="M146" s="28"/>
      <c r="N146" s="188"/>
      <c r="O146" s="27">
        <v>6</v>
      </c>
      <c r="P146" s="28">
        <v>9</v>
      </c>
      <c r="Q146" s="188">
        <v>2</v>
      </c>
      <c r="R146" s="27"/>
      <c r="S146" s="28"/>
      <c r="T146" s="188"/>
      <c r="U146" s="141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</row>
    <row r="147" spans="1:61" s="151" customFormat="1">
      <c r="A147" s="631">
        <v>29</v>
      </c>
      <c r="B147" s="706" t="s">
        <v>59</v>
      </c>
      <c r="C147" s="180">
        <v>9</v>
      </c>
      <c r="D147" s="180">
        <v>6</v>
      </c>
      <c r="E147" s="83">
        <f t="shared" si="26"/>
        <v>15</v>
      </c>
      <c r="F147" s="317">
        <f t="shared" si="27"/>
        <v>35</v>
      </c>
      <c r="G147" s="205">
        <v>50</v>
      </c>
      <c r="H147" s="199">
        <v>2</v>
      </c>
      <c r="I147" s="27"/>
      <c r="J147" s="28"/>
      <c r="K147" s="225"/>
      <c r="L147" s="27"/>
      <c r="M147" s="28"/>
      <c r="N147" s="188"/>
      <c r="O147" s="696">
        <v>9</v>
      </c>
      <c r="P147" s="697">
        <v>6</v>
      </c>
      <c r="Q147" s="707">
        <v>2</v>
      </c>
      <c r="R147" s="138"/>
      <c r="S147" s="138"/>
      <c r="T147" s="138"/>
      <c r="U147" s="141"/>
      <c r="V147" s="705" t="s">
        <v>182</v>
      </c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</row>
    <row r="148" spans="1:61" s="151" customFormat="1" ht="22.5">
      <c r="A148" s="631">
        <v>30</v>
      </c>
      <c r="B148" s="627" t="s">
        <v>60</v>
      </c>
      <c r="C148" s="180">
        <v>12</v>
      </c>
      <c r="D148" s="180">
        <v>18</v>
      </c>
      <c r="E148" s="83">
        <f t="shared" si="26"/>
        <v>30</v>
      </c>
      <c r="F148" s="317">
        <f t="shared" si="27"/>
        <v>70</v>
      </c>
      <c r="G148" s="205">
        <v>100</v>
      </c>
      <c r="H148" s="199">
        <v>4</v>
      </c>
      <c r="I148" s="27"/>
      <c r="J148" s="28"/>
      <c r="K148" s="225"/>
      <c r="L148" s="27"/>
      <c r="M148" s="28"/>
      <c r="N148" s="188"/>
      <c r="O148" s="27"/>
      <c r="P148" s="28"/>
      <c r="Q148" s="497"/>
      <c r="R148" s="27">
        <v>12</v>
      </c>
      <c r="S148" s="28">
        <v>18</v>
      </c>
      <c r="T148" s="188">
        <v>4</v>
      </c>
      <c r="U148" s="141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</row>
    <row r="149" spans="1:61" s="151" customFormat="1">
      <c r="A149" s="631">
        <v>31</v>
      </c>
      <c r="B149" s="706" t="s">
        <v>61</v>
      </c>
      <c r="C149" s="703">
        <v>9</v>
      </c>
      <c r="D149" s="703">
        <v>9</v>
      </c>
      <c r="E149" s="83">
        <f t="shared" si="26"/>
        <v>18</v>
      </c>
      <c r="F149" s="317">
        <f t="shared" si="27"/>
        <v>32</v>
      </c>
      <c r="G149" s="205">
        <v>50</v>
      </c>
      <c r="H149" s="189">
        <v>2</v>
      </c>
      <c r="I149" s="27"/>
      <c r="J149" s="28"/>
      <c r="K149" s="225"/>
      <c r="O149" s="27"/>
      <c r="P149" s="28"/>
      <c r="Q149" s="497"/>
      <c r="R149" s="696">
        <v>9</v>
      </c>
      <c r="S149" s="697">
        <v>9</v>
      </c>
      <c r="T149" s="536">
        <v>2</v>
      </c>
      <c r="U149" s="141"/>
      <c r="V149" s="705" t="s">
        <v>182</v>
      </c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</row>
    <row r="150" spans="1:61" s="151" customFormat="1">
      <c r="A150" s="631">
        <v>32</v>
      </c>
      <c r="B150" s="628" t="s">
        <v>62</v>
      </c>
      <c r="C150" s="217">
        <v>12</v>
      </c>
      <c r="D150" s="217">
        <v>18</v>
      </c>
      <c r="E150" s="83">
        <f t="shared" si="26"/>
        <v>30</v>
      </c>
      <c r="F150" s="317">
        <f t="shared" si="27"/>
        <v>70</v>
      </c>
      <c r="G150" s="205">
        <v>100</v>
      </c>
      <c r="H150" s="199">
        <v>4</v>
      </c>
      <c r="I150" s="223"/>
      <c r="J150" s="198"/>
      <c r="K150" s="224"/>
      <c r="L150" s="223"/>
      <c r="M150" s="198"/>
      <c r="N150" s="197"/>
      <c r="O150" s="223">
        <v>12</v>
      </c>
      <c r="P150" s="198">
        <v>18</v>
      </c>
      <c r="Q150" s="498">
        <v>4</v>
      </c>
      <c r="R150" s="223"/>
      <c r="S150" s="198"/>
      <c r="T150" s="197"/>
      <c r="U150" s="143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4"/>
      <c r="AX150" s="144"/>
      <c r="AY150" s="144"/>
      <c r="AZ150" s="144"/>
      <c r="BA150" s="144"/>
      <c r="BB150" s="144"/>
      <c r="BC150" s="144"/>
      <c r="BD150" s="144"/>
      <c r="BE150" s="144"/>
      <c r="BF150" s="144"/>
      <c r="BG150" s="144"/>
      <c r="BH150" s="144"/>
      <c r="BI150" s="144"/>
    </row>
    <row r="151" spans="1:61" s="151" customFormat="1" ht="33.75">
      <c r="A151" s="631">
        <v>33</v>
      </c>
      <c r="B151" s="629" t="s">
        <v>115</v>
      </c>
      <c r="C151" s="461">
        <v>9</v>
      </c>
      <c r="D151" s="221"/>
      <c r="E151" s="83">
        <f t="shared" si="26"/>
        <v>9</v>
      </c>
      <c r="F151" s="317">
        <f t="shared" si="27"/>
        <v>16</v>
      </c>
      <c r="G151" s="205">
        <v>25</v>
      </c>
      <c r="H151" s="199">
        <v>1</v>
      </c>
      <c r="I151" s="223"/>
      <c r="J151" s="198"/>
      <c r="K151" s="224"/>
      <c r="L151" s="223"/>
      <c r="M151" s="198"/>
      <c r="N151" s="197"/>
      <c r="O151" s="223">
        <v>9</v>
      </c>
      <c r="P151" s="198"/>
      <c r="Q151" s="197">
        <v>1</v>
      </c>
      <c r="R151" s="223"/>
      <c r="S151" s="198"/>
      <c r="T151" s="197"/>
      <c r="U151" s="143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4"/>
      <c r="AX151" s="144"/>
      <c r="AY151" s="144"/>
      <c r="AZ151" s="144"/>
      <c r="BA151" s="144"/>
      <c r="BB151" s="144"/>
      <c r="BC151" s="144"/>
      <c r="BD151" s="144"/>
      <c r="BE151" s="144"/>
      <c r="BF151" s="144"/>
      <c r="BG151" s="144"/>
      <c r="BH151" s="144"/>
      <c r="BI151" s="144"/>
    </row>
    <row r="152" spans="1:61" s="138" customFormat="1">
      <c r="A152" s="631">
        <v>34</v>
      </c>
      <c r="B152" s="630" t="s">
        <v>91</v>
      </c>
      <c r="C152" s="180"/>
      <c r="D152" s="180">
        <v>18</v>
      </c>
      <c r="E152" s="83">
        <f t="shared" si="26"/>
        <v>18</v>
      </c>
      <c r="F152" s="317">
        <f t="shared" si="27"/>
        <v>32</v>
      </c>
      <c r="G152" s="205">
        <v>50</v>
      </c>
      <c r="H152" s="189">
        <v>2</v>
      </c>
      <c r="I152" s="27"/>
      <c r="J152" s="28"/>
      <c r="K152" s="225"/>
      <c r="L152" s="27"/>
      <c r="M152" s="28">
        <v>9</v>
      </c>
      <c r="N152" s="188">
        <v>1</v>
      </c>
      <c r="O152" s="27"/>
      <c r="P152" s="28">
        <v>9</v>
      </c>
      <c r="Q152" s="188">
        <v>1</v>
      </c>
      <c r="R152" s="27"/>
      <c r="S152" s="28"/>
      <c r="T152" s="188"/>
      <c r="U152" s="141"/>
    </row>
    <row r="153" spans="1:61" s="138" customFormat="1">
      <c r="A153" s="631">
        <v>35</v>
      </c>
      <c r="B153" s="630" t="s">
        <v>92</v>
      </c>
      <c r="C153" s="180"/>
      <c r="D153" s="180">
        <v>36</v>
      </c>
      <c r="E153" s="83">
        <f t="shared" si="26"/>
        <v>36</v>
      </c>
      <c r="F153" s="317">
        <f t="shared" si="27"/>
        <v>64</v>
      </c>
      <c r="G153" s="394">
        <v>100</v>
      </c>
      <c r="H153" s="189">
        <v>4</v>
      </c>
      <c r="I153" s="27"/>
      <c r="J153" s="28"/>
      <c r="K153" s="225"/>
      <c r="L153" s="27"/>
      <c r="M153" s="28">
        <v>18</v>
      </c>
      <c r="N153" s="188">
        <v>2</v>
      </c>
      <c r="O153" s="27"/>
      <c r="P153" s="28">
        <v>18</v>
      </c>
      <c r="Q153" s="188">
        <v>2</v>
      </c>
      <c r="R153" s="27"/>
      <c r="S153" s="28"/>
      <c r="T153" s="188"/>
      <c r="U153" s="141"/>
    </row>
    <row r="154" spans="1:61" s="138" customFormat="1">
      <c r="A154" s="631">
        <v>36</v>
      </c>
      <c r="B154" s="630" t="s">
        <v>89</v>
      </c>
      <c r="C154" s="180">
        <v>18</v>
      </c>
      <c r="D154" s="180"/>
      <c r="E154" s="83">
        <f t="shared" si="26"/>
        <v>18</v>
      </c>
      <c r="F154" s="317">
        <f t="shared" si="27"/>
        <v>32</v>
      </c>
      <c r="G154" s="205">
        <v>50</v>
      </c>
      <c r="H154" s="189">
        <v>2</v>
      </c>
      <c r="I154" s="27"/>
      <c r="J154" s="28"/>
      <c r="K154" s="225"/>
      <c r="L154" s="124">
        <v>18</v>
      </c>
      <c r="M154" s="190"/>
      <c r="N154" s="226">
        <v>2</v>
      </c>
      <c r="O154" s="27"/>
      <c r="P154" s="28"/>
      <c r="Q154" s="188"/>
      <c r="R154" s="27"/>
      <c r="S154" s="28"/>
      <c r="T154" s="188"/>
      <c r="U154" s="141"/>
    </row>
    <row r="155" spans="1:61" s="138" customFormat="1">
      <c r="A155" s="631">
        <v>37</v>
      </c>
      <c r="B155" s="630" t="s">
        <v>90</v>
      </c>
      <c r="C155" s="180">
        <v>18</v>
      </c>
      <c r="D155" s="180"/>
      <c r="E155" s="83">
        <f t="shared" si="26"/>
        <v>18</v>
      </c>
      <c r="F155" s="317">
        <f t="shared" si="27"/>
        <v>32</v>
      </c>
      <c r="G155" s="205">
        <v>50</v>
      </c>
      <c r="H155" s="189">
        <v>2</v>
      </c>
      <c r="I155" s="27"/>
      <c r="J155" s="28"/>
      <c r="K155" s="225"/>
      <c r="L155" s="27"/>
      <c r="M155" s="28"/>
      <c r="N155" s="188"/>
      <c r="O155" s="27">
        <v>18</v>
      </c>
      <c r="P155" s="28"/>
      <c r="Q155" s="188">
        <v>2</v>
      </c>
      <c r="R155" s="27"/>
      <c r="S155" s="28"/>
      <c r="T155" s="188"/>
      <c r="U155" s="141"/>
    </row>
    <row r="156" spans="1:61" s="95" customFormat="1" ht="12" thickBot="1">
      <c r="A156" s="633"/>
      <c r="B156" s="632" t="s">
        <v>40</v>
      </c>
      <c r="C156" s="128">
        <f t="shared" ref="C156:H156" si="28">SUM(C136:C155)</f>
        <v>222</v>
      </c>
      <c r="D156" s="128">
        <f t="shared" si="28"/>
        <v>282</v>
      </c>
      <c r="E156" s="128">
        <f t="shared" si="28"/>
        <v>504</v>
      </c>
      <c r="F156" s="128">
        <f t="shared" si="28"/>
        <v>946</v>
      </c>
      <c r="G156" s="128">
        <f t="shared" si="28"/>
        <v>1450</v>
      </c>
      <c r="H156" s="128">
        <f t="shared" si="28"/>
        <v>58</v>
      </c>
      <c r="I156" s="129"/>
      <c r="J156" s="45"/>
      <c r="K156" s="46"/>
      <c r="L156" s="160">
        <f t="shared" ref="L156:T156" si="29">SUM(L136:L155)</f>
        <v>76</v>
      </c>
      <c r="M156" s="160">
        <f t="shared" si="29"/>
        <v>98</v>
      </c>
      <c r="N156" s="160">
        <f t="shared" si="29"/>
        <v>19</v>
      </c>
      <c r="O156" s="160">
        <f t="shared" si="29"/>
        <v>100</v>
      </c>
      <c r="P156" s="160">
        <f t="shared" si="29"/>
        <v>122</v>
      </c>
      <c r="Q156" s="160">
        <f t="shared" si="29"/>
        <v>26</v>
      </c>
      <c r="R156" s="160">
        <f t="shared" si="29"/>
        <v>46</v>
      </c>
      <c r="S156" s="160">
        <f t="shared" si="29"/>
        <v>62</v>
      </c>
      <c r="T156" s="605">
        <f t="shared" si="29"/>
        <v>13</v>
      </c>
      <c r="U156" s="161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</row>
    <row r="157" spans="1:61" s="68" customFormat="1">
      <c r="A157" s="564"/>
      <c r="B157" s="617" t="s">
        <v>87</v>
      </c>
      <c r="C157" s="108">
        <f t="shared" ref="C157:T157" si="30">C26+C156</f>
        <v>381</v>
      </c>
      <c r="D157" s="108">
        <f t="shared" si="30"/>
        <v>435</v>
      </c>
      <c r="E157" s="108">
        <f t="shared" si="30"/>
        <v>816</v>
      </c>
      <c r="F157" s="108">
        <f t="shared" si="30"/>
        <v>2009</v>
      </c>
      <c r="G157" s="601">
        <f t="shared" si="30"/>
        <v>2825</v>
      </c>
      <c r="H157" s="248">
        <f t="shared" si="30"/>
        <v>113</v>
      </c>
      <c r="I157" s="606">
        <f t="shared" si="30"/>
        <v>120</v>
      </c>
      <c r="J157" s="108">
        <f t="shared" si="30"/>
        <v>111</v>
      </c>
      <c r="K157" s="108">
        <f t="shared" si="30"/>
        <v>30</v>
      </c>
      <c r="L157" s="108">
        <f t="shared" si="30"/>
        <v>109</v>
      </c>
      <c r="M157" s="108">
        <f t="shared" si="30"/>
        <v>131</v>
      </c>
      <c r="N157" s="108">
        <f t="shared" si="30"/>
        <v>28</v>
      </c>
      <c r="O157" s="108">
        <f t="shared" si="30"/>
        <v>100</v>
      </c>
      <c r="P157" s="108">
        <f t="shared" si="30"/>
        <v>122</v>
      </c>
      <c r="Q157" s="108">
        <f t="shared" si="30"/>
        <v>32</v>
      </c>
      <c r="R157" s="108">
        <f t="shared" si="30"/>
        <v>46</v>
      </c>
      <c r="S157" s="601">
        <f t="shared" si="30"/>
        <v>62</v>
      </c>
      <c r="T157" s="248">
        <f t="shared" si="30"/>
        <v>23</v>
      </c>
      <c r="U157" s="158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</row>
    <row r="158" spans="1:61" s="68" customFormat="1">
      <c r="A158" s="537">
        <v>38</v>
      </c>
      <c r="B158" s="580" t="s">
        <v>176</v>
      </c>
      <c r="C158" s="248"/>
      <c r="D158" s="248"/>
      <c r="E158" s="248">
        <v>90</v>
      </c>
      <c r="F158" s="248">
        <v>85</v>
      </c>
      <c r="G158" s="598">
        <v>175</v>
      </c>
      <c r="H158" s="248">
        <v>7</v>
      </c>
      <c r="I158" s="599"/>
      <c r="J158" s="248"/>
      <c r="K158" s="248"/>
      <c r="L158" s="246"/>
      <c r="M158" s="248"/>
      <c r="N158" s="248"/>
      <c r="O158" s="248"/>
      <c r="P158" s="248"/>
      <c r="Q158" s="248"/>
      <c r="R158" s="248"/>
      <c r="S158" s="598"/>
      <c r="T158" s="248">
        <v>7</v>
      </c>
      <c r="U158" s="158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</row>
    <row r="159" spans="1:61" s="66" customFormat="1" ht="12" thickBot="1">
      <c r="A159" s="49"/>
      <c r="B159" s="50"/>
      <c r="C159" s="253">
        <f>C157*100/E157</f>
        <v>46.691176470588232</v>
      </c>
      <c r="D159" s="254">
        <f>100-C159</f>
        <v>53.308823529411768</v>
      </c>
      <c r="E159" s="56"/>
      <c r="F159" s="51"/>
      <c r="G159" s="51"/>
      <c r="H159" s="552">
        <f>SUM(H157:H158)</f>
        <v>120</v>
      </c>
      <c r="I159" s="554"/>
      <c r="J159" s="554"/>
      <c r="K159" s="554"/>
      <c r="L159" s="554"/>
      <c r="M159" s="554"/>
      <c r="N159" s="554"/>
      <c r="O159" s="554"/>
      <c r="P159" s="554"/>
      <c r="Q159" s="554"/>
      <c r="R159" s="554"/>
      <c r="S159" s="554"/>
      <c r="T159" s="554">
        <f>SUM(T157:T158)</f>
        <v>30</v>
      </c>
      <c r="U159" s="64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</row>
    <row r="160" spans="1:61" s="68" customFormat="1" ht="12" thickBot="1">
      <c r="A160" s="742" t="s">
        <v>63</v>
      </c>
      <c r="B160" s="747"/>
      <c r="C160" s="753" t="s">
        <v>5</v>
      </c>
      <c r="D160" s="753" t="s">
        <v>6</v>
      </c>
      <c r="E160" s="753" t="s">
        <v>7</v>
      </c>
      <c r="F160" s="753" t="s">
        <v>8</v>
      </c>
      <c r="G160" s="728" t="s">
        <v>3</v>
      </c>
      <c r="H160" s="815" t="s">
        <v>4</v>
      </c>
      <c r="I160" s="725" t="s">
        <v>31</v>
      </c>
      <c r="J160" s="726"/>
      <c r="K160" s="727"/>
      <c r="L160" s="725" t="s">
        <v>32</v>
      </c>
      <c r="M160" s="726"/>
      <c r="N160" s="727"/>
      <c r="O160" s="725" t="s">
        <v>33</v>
      </c>
      <c r="P160" s="726"/>
      <c r="Q160" s="727"/>
      <c r="R160" s="725" t="s">
        <v>34</v>
      </c>
      <c r="S160" s="726"/>
      <c r="T160" s="816"/>
      <c r="U160" s="158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</row>
    <row r="161" spans="1:61" s="68" customFormat="1" ht="23.25" thickBot="1">
      <c r="A161" s="748"/>
      <c r="B161" s="748"/>
      <c r="C161" s="754"/>
      <c r="D161" s="754"/>
      <c r="E161" s="754"/>
      <c r="F161" s="754"/>
      <c r="G161" s="814"/>
      <c r="H161" s="731"/>
      <c r="I161" s="39" t="s">
        <v>13</v>
      </c>
      <c r="J161" s="38" t="s">
        <v>14</v>
      </c>
      <c r="K161" s="40" t="s">
        <v>4</v>
      </c>
      <c r="L161" s="39" t="s">
        <v>13</v>
      </c>
      <c r="M161" s="38" t="s">
        <v>14</v>
      </c>
      <c r="N161" s="40" t="s">
        <v>4</v>
      </c>
      <c r="O161" s="39" t="s">
        <v>5</v>
      </c>
      <c r="P161" s="38" t="s">
        <v>14</v>
      </c>
      <c r="Q161" s="40" t="s">
        <v>4</v>
      </c>
      <c r="R161" s="39" t="s">
        <v>13</v>
      </c>
      <c r="S161" s="38" t="s">
        <v>14</v>
      </c>
      <c r="T161" s="40" t="s">
        <v>4</v>
      </c>
      <c r="U161" s="158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</row>
    <row r="162" spans="1:61" s="151" customFormat="1" ht="23.25" thickBot="1">
      <c r="A162" s="615">
        <v>18</v>
      </c>
      <c r="B162" s="458" t="s">
        <v>135</v>
      </c>
      <c r="C162" s="299">
        <v>30</v>
      </c>
      <c r="D162" s="300">
        <v>60</v>
      </c>
      <c r="E162" s="300">
        <v>90</v>
      </c>
      <c r="F162" s="513">
        <v>85</v>
      </c>
      <c r="G162" s="509">
        <v>175</v>
      </c>
      <c r="H162" s="514">
        <v>7</v>
      </c>
      <c r="I162" s="389"/>
      <c r="J162" s="303"/>
      <c r="K162" s="207"/>
      <c r="L162" s="390">
        <v>10</v>
      </c>
      <c r="M162" s="305">
        <v>20</v>
      </c>
      <c r="N162" s="207">
        <v>2</v>
      </c>
      <c r="O162" s="390">
        <v>10</v>
      </c>
      <c r="P162" s="305">
        <v>20</v>
      </c>
      <c r="Q162" s="208">
        <v>2</v>
      </c>
      <c r="R162" s="390">
        <v>10</v>
      </c>
      <c r="S162" s="305">
        <v>20</v>
      </c>
      <c r="T162" s="207">
        <v>3</v>
      </c>
      <c r="U162" s="141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</row>
    <row r="163" spans="1:61" s="151" customFormat="1" ht="12" thickBot="1">
      <c r="A163" s="615">
        <v>19</v>
      </c>
      <c r="B163" s="183" t="s">
        <v>64</v>
      </c>
      <c r="C163" s="180">
        <v>15</v>
      </c>
      <c r="D163" s="180"/>
      <c r="E163" s="78">
        <f>C163+D163</f>
        <v>15</v>
      </c>
      <c r="F163" s="318">
        <f>G163-E163</f>
        <v>35</v>
      </c>
      <c r="G163" s="205">
        <v>50</v>
      </c>
      <c r="H163" s="189">
        <v>2</v>
      </c>
      <c r="I163" s="29"/>
      <c r="J163" s="28"/>
      <c r="K163" s="225"/>
      <c r="L163" s="29">
        <v>15</v>
      </c>
      <c r="M163" s="28"/>
      <c r="N163" s="188">
        <v>2</v>
      </c>
      <c r="O163" s="239"/>
      <c r="P163" s="190"/>
      <c r="Q163" s="226"/>
      <c r="R163" s="202"/>
      <c r="S163" s="187"/>
      <c r="T163" s="188"/>
      <c r="U163" s="141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  <c r="BI163" s="138"/>
    </row>
    <row r="164" spans="1:61" s="151" customFormat="1" ht="12" thickBot="1">
      <c r="A164" s="615">
        <v>20</v>
      </c>
      <c r="B164" s="183" t="s">
        <v>130</v>
      </c>
      <c r="C164" s="180">
        <v>12</v>
      </c>
      <c r="D164" s="180">
        <v>12</v>
      </c>
      <c r="E164" s="78">
        <f t="shared" ref="E164:E183" si="31">C164+D164</f>
        <v>24</v>
      </c>
      <c r="F164" s="318">
        <f t="shared" ref="F164:F183" si="32">G164-E164</f>
        <v>51</v>
      </c>
      <c r="G164" s="205">
        <v>75</v>
      </c>
      <c r="H164" s="189">
        <v>3</v>
      </c>
      <c r="I164" s="29"/>
      <c r="J164" s="28"/>
      <c r="K164" s="225"/>
      <c r="L164" s="29">
        <v>12</v>
      </c>
      <c r="M164" s="28">
        <v>12</v>
      </c>
      <c r="N164" s="188">
        <v>3</v>
      </c>
      <c r="O164" s="29"/>
      <c r="P164" s="28"/>
      <c r="Q164" s="188"/>
      <c r="R164" s="29"/>
      <c r="S164" s="28"/>
      <c r="T164" s="188"/>
      <c r="U164" s="141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  <c r="BI164" s="138"/>
    </row>
    <row r="165" spans="1:61" s="151" customFormat="1" ht="12" thickBot="1">
      <c r="A165" s="615">
        <v>21</v>
      </c>
      <c r="B165" s="464" t="s">
        <v>141</v>
      </c>
      <c r="C165" s="180">
        <v>6</v>
      </c>
      <c r="D165" s="180">
        <v>18</v>
      </c>
      <c r="E165" s="78">
        <f t="shared" si="31"/>
        <v>24</v>
      </c>
      <c r="F165" s="318">
        <f t="shared" si="32"/>
        <v>51</v>
      </c>
      <c r="G165" s="205">
        <v>75</v>
      </c>
      <c r="H165" s="189">
        <v>3</v>
      </c>
      <c r="I165" s="29"/>
      <c r="J165" s="28"/>
      <c r="K165" s="225"/>
      <c r="L165" s="29">
        <v>6</v>
      </c>
      <c r="M165" s="28">
        <v>18</v>
      </c>
      <c r="N165" s="188">
        <v>3</v>
      </c>
      <c r="O165" s="202"/>
      <c r="P165" s="187"/>
      <c r="Q165" s="188"/>
      <c r="R165" s="29"/>
      <c r="S165" s="28"/>
      <c r="T165" s="188"/>
      <c r="U165" s="141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  <c r="BI165" s="138"/>
    </row>
    <row r="166" spans="1:61" s="151" customFormat="1" ht="12" thickBot="1">
      <c r="A166" s="615">
        <v>22</v>
      </c>
      <c r="B166" s="183" t="s">
        <v>44</v>
      </c>
      <c r="C166" s="180">
        <v>9</v>
      </c>
      <c r="D166" s="180">
        <v>6</v>
      </c>
      <c r="E166" s="78">
        <f t="shared" si="31"/>
        <v>15</v>
      </c>
      <c r="F166" s="318">
        <f t="shared" si="32"/>
        <v>35</v>
      </c>
      <c r="G166" s="205">
        <v>50</v>
      </c>
      <c r="H166" s="189">
        <v>2</v>
      </c>
      <c r="I166" s="206"/>
      <c r="J166" s="198"/>
      <c r="K166" s="224"/>
      <c r="L166" s="206">
        <v>9</v>
      </c>
      <c r="M166" s="198">
        <v>6</v>
      </c>
      <c r="N166" s="197">
        <v>2</v>
      </c>
      <c r="O166" s="29"/>
      <c r="P166" s="28"/>
      <c r="Q166" s="188"/>
      <c r="R166" s="29"/>
      <c r="S166" s="28"/>
      <c r="T166" s="188"/>
      <c r="U166" s="141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</row>
    <row r="167" spans="1:61" s="151" customFormat="1" ht="12" thickBot="1">
      <c r="A167" s="615">
        <v>23</v>
      </c>
      <c r="B167" s="183" t="s">
        <v>96</v>
      </c>
      <c r="C167" s="180">
        <v>12</v>
      </c>
      <c r="D167" s="180">
        <v>12</v>
      </c>
      <c r="E167" s="78">
        <f t="shared" si="31"/>
        <v>24</v>
      </c>
      <c r="F167" s="318">
        <f t="shared" si="32"/>
        <v>51</v>
      </c>
      <c r="G167" s="205">
        <v>75</v>
      </c>
      <c r="H167" s="189">
        <v>3</v>
      </c>
      <c r="I167" s="29"/>
      <c r="J167" s="28"/>
      <c r="K167" s="225"/>
      <c r="L167" s="29"/>
      <c r="M167" s="28"/>
      <c r="N167" s="188"/>
      <c r="O167" s="29">
        <v>12</v>
      </c>
      <c r="P167" s="28">
        <v>12</v>
      </c>
      <c r="Q167" s="188">
        <v>3</v>
      </c>
      <c r="R167" s="202"/>
      <c r="S167" s="187"/>
      <c r="T167" s="188"/>
      <c r="U167" s="141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  <c r="BI167" s="138"/>
    </row>
    <row r="168" spans="1:61" s="151" customFormat="1" ht="12" thickBot="1">
      <c r="A168" s="615">
        <v>24</v>
      </c>
      <c r="B168" s="183" t="s">
        <v>65</v>
      </c>
      <c r="C168" s="180">
        <v>12</v>
      </c>
      <c r="D168" s="180">
        <v>12</v>
      </c>
      <c r="E168" s="78">
        <f t="shared" si="31"/>
        <v>24</v>
      </c>
      <c r="F168" s="318">
        <f t="shared" si="32"/>
        <v>51</v>
      </c>
      <c r="G168" s="205">
        <v>75</v>
      </c>
      <c r="H168" s="189">
        <v>3</v>
      </c>
      <c r="I168" s="29"/>
      <c r="J168" s="28"/>
      <c r="K168" s="225"/>
      <c r="L168" s="29"/>
      <c r="M168" s="28"/>
      <c r="N168" s="188"/>
      <c r="O168" s="29">
        <v>12</v>
      </c>
      <c r="P168" s="28">
        <v>12</v>
      </c>
      <c r="Q168" s="188">
        <v>3</v>
      </c>
      <c r="R168" s="202"/>
      <c r="S168" s="187"/>
      <c r="T168" s="188"/>
      <c r="U168" s="141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</row>
    <row r="169" spans="1:61" s="151" customFormat="1" ht="12" thickBot="1">
      <c r="A169" s="615">
        <v>25</v>
      </c>
      <c r="B169" s="401" t="s">
        <v>66</v>
      </c>
      <c r="C169" s="180">
        <v>15</v>
      </c>
      <c r="D169" s="180"/>
      <c r="E169" s="78">
        <f t="shared" si="31"/>
        <v>15</v>
      </c>
      <c r="F169" s="318">
        <f t="shared" si="32"/>
        <v>35</v>
      </c>
      <c r="G169" s="205">
        <v>50</v>
      </c>
      <c r="H169" s="199">
        <v>2</v>
      </c>
      <c r="I169" s="29"/>
      <c r="J169" s="28"/>
      <c r="K169" s="225"/>
      <c r="L169" s="29"/>
      <c r="M169" s="28"/>
      <c r="N169" s="188"/>
      <c r="O169" s="29">
        <v>15</v>
      </c>
      <c r="P169" s="28"/>
      <c r="Q169" s="188">
        <v>2</v>
      </c>
      <c r="R169" s="202"/>
      <c r="S169" s="187"/>
      <c r="T169" s="188"/>
      <c r="U169" s="141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</row>
    <row r="170" spans="1:61" s="151" customFormat="1" ht="23.25" thickBot="1">
      <c r="A170" s="615">
        <v>26</v>
      </c>
      <c r="B170" s="183" t="s">
        <v>67</v>
      </c>
      <c r="C170" s="180">
        <v>9</v>
      </c>
      <c r="D170" s="180"/>
      <c r="E170" s="78">
        <f t="shared" si="31"/>
        <v>9</v>
      </c>
      <c r="F170" s="318">
        <f t="shared" si="32"/>
        <v>16</v>
      </c>
      <c r="G170" s="205">
        <v>25</v>
      </c>
      <c r="H170" s="199">
        <v>1</v>
      </c>
      <c r="I170" s="29"/>
      <c r="J170" s="28"/>
      <c r="K170" s="225"/>
      <c r="L170" s="29"/>
      <c r="M170" s="28"/>
      <c r="N170" s="188"/>
      <c r="O170" s="29">
        <v>9</v>
      </c>
      <c r="P170" s="28"/>
      <c r="Q170" s="188">
        <v>1</v>
      </c>
      <c r="R170" s="202"/>
      <c r="S170" s="187"/>
      <c r="T170" s="188"/>
      <c r="U170" s="141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</row>
    <row r="171" spans="1:61" s="151" customFormat="1" ht="12" thickBot="1">
      <c r="A171" s="615">
        <v>27</v>
      </c>
      <c r="B171" s="183" t="s">
        <v>142</v>
      </c>
      <c r="C171" s="180">
        <v>12</v>
      </c>
      <c r="D171" s="180">
        <v>12</v>
      </c>
      <c r="E171" s="78">
        <f t="shared" si="31"/>
        <v>24</v>
      </c>
      <c r="F171" s="318">
        <f t="shared" si="32"/>
        <v>51</v>
      </c>
      <c r="G171" s="205">
        <v>75</v>
      </c>
      <c r="H171" s="189">
        <v>3</v>
      </c>
      <c r="I171" s="29"/>
      <c r="J171" s="28"/>
      <c r="K171" s="225"/>
      <c r="L171" s="29"/>
      <c r="M171" s="28"/>
      <c r="N171" s="188"/>
      <c r="O171" s="29">
        <v>12</v>
      </c>
      <c r="P171" s="28">
        <v>12</v>
      </c>
      <c r="Q171" s="188">
        <v>3</v>
      </c>
      <c r="R171" s="202"/>
      <c r="S171" s="187"/>
      <c r="T171" s="188"/>
      <c r="U171" s="141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</row>
    <row r="172" spans="1:61" s="151" customFormat="1" ht="23.25" thickBot="1">
      <c r="A172" s="615">
        <v>28</v>
      </c>
      <c r="B172" s="183" t="s">
        <v>35</v>
      </c>
      <c r="C172" s="180">
        <v>6</v>
      </c>
      <c r="D172" s="180">
        <v>9</v>
      </c>
      <c r="E172" s="78">
        <f t="shared" si="31"/>
        <v>15</v>
      </c>
      <c r="F172" s="318">
        <f t="shared" si="32"/>
        <v>35</v>
      </c>
      <c r="G172" s="205">
        <v>50</v>
      </c>
      <c r="H172" s="199">
        <v>2</v>
      </c>
      <c r="I172" s="29"/>
      <c r="J172" s="28"/>
      <c r="K172" s="225"/>
      <c r="L172" s="29"/>
      <c r="M172" s="28"/>
      <c r="N172" s="188"/>
      <c r="O172" s="29">
        <v>6</v>
      </c>
      <c r="P172" s="28">
        <v>9</v>
      </c>
      <c r="Q172" s="188">
        <v>2</v>
      </c>
      <c r="R172" s="29"/>
      <c r="S172" s="28"/>
      <c r="T172" s="188"/>
      <c r="U172" s="141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</row>
    <row r="173" spans="1:61" s="151" customFormat="1" ht="12" thickBot="1">
      <c r="A173" s="615">
        <v>29</v>
      </c>
      <c r="B173" s="183" t="s">
        <v>68</v>
      </c>
      <c r="C173" s="180"/>
      <c r="D173" s="180">
        <v>15</v>
      </c>
      <c r="E173" s="78">
        <f t="shared" si="31"/>
        <v>15</v>
      </c>
      <c r="F173" s="318">
        <f t="shared" si="32"/>
        <v>35</v>
      </c>
      <c r="G173" s="205">
        <v>50</v>
      </c>
      <c r="H173" s="199">
        <v>2</v>
      </c>
      <c r="I173" s="29"/>
      <c r="J173" s="28"/>
      <c r="K173" s="225"/>
      <c r="L173" s="29"/>
      <c r="M173" s="28"/>
      <c r="N173" s="188"/>
      <c r="O173" s="29"/>
      <c r="P173" s="28">
        <v>15</v>
      </c>
      <c r="Q173" s="188">
        <v>2</v>
      </c>
      <c r="R173" s="202"/>
      <c r="S173" s="187"/>
      <c r="T173" s="188"/>
      <c r="U173" s="141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</row>
    <row r="174" spans="1:61" s="151" customFormat="1" ht="12" thickBot="1">
      <c r="A174" s="615">
        <v>30</v>
      </c>
      <c r="B174" s="183" t="s">
        <v>69</v>
      </c>
      <c r="C174" s="180">
        <v>15</v>
      </c>
      <c r="D174" s="180"/>
      <c r="E174" s="78">
        <f t="shared" si="31"/>
        <v>15</v>
      </c>
      <c r="F174" s="318">
        <f t="shared" si="32"/>
        <v>35</v>
      </c>
      <c r="G174" s="205">
        <v>50</v>
      </c>
      <c r="H174" s="199">
        <v>2</v>
      </c>
      <c r="I174" s="29"/>
      <c r="J174" s="28"/>
      <c r="K174" s="225"/>
      <c r="L174" s="29">
        <v>15</v>
      </c>
      <c r="M174" s="28"/>
      <c r="N174" s="188">
        <v>2</v>
      </c>
      <c r="O174" s="29"/>
      <c r="P174" s="28"/>
      <c r="Q174" s="188"/>
      <c r="R174" s="202"/>
      <c r="S174" s="187"/>
      <c r="T174" s="188"/>
      <c r="U174" s="141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</row>
    <row r="175" spans="1:61" s="151" customFormat="1" ht="12" thickBot="1">
      <c r="A175" s="615">
        <v>31</v>
      </c>
      <c r="B175" s="183" t="s">
        <v>71</v>
      </c>
      <c r="C175" s="180">
        <v>12</v>
      </c>
      <c r="D175" s="180">
        <v>12</v>
      </c>
      <c r="E175" s="78">
        <f t="shared" si="31"/>
        <v>24</v>
      </c>
      <c r="F175" s="318">
        <f t="shared" si="32"/>
        <v>51</v>
      </c>
      <c r="G175" s="205">
        <v>75</v>
      </c>
      <c r="H175" s="199">
        <v>3</v>
      </c>
      <c r="I175" s="29"/>
      <c r="J175" s="28"/>
      <c r="K175" s="225"/>
      <c r="L175" s="29"/>
      <c r="M175" s="28"/>
      <c r="N175" s="188"/>
      <c r="O175" s="29">
        <v>12</v>
      </c>
      <c r="P175" s="28">
        <v>12</v>
      </c>
      <c r="Q175" s="188">
        <v>3</v>
      </c>
      <c r="R175" s="239"/>
      <c r="S175" s="190"/>
      <c r="T175" s="226"/>
      <c r="U175" s="141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</row>
    <row r="176" spans="1:61" s="151" customFormat="1" ht="12" thickBot="1">
      <c r="A176" s="615">
        <v>32</v>
      </c>
      <c r="B176" s="192" t="s">
        <v>38</v>
      </c>
      <c r="C176" s="217">
        <v>9</v>
      </c>
      <c r="D176" s="222"/>
      <c r="E176" s="78">
        <f t="shared" si="31"/>
        <v>9</v>
      </c>
      <c r="F176" s="318">
        <f t="shared" si="32"/>
        <v>16</v>
      </c>
      <c r="G176" s="205">
        <v>25</v>
      </c>
      <c r="H176" s="199">
        <v>1</v>
      </c>
      <c r="I176" s="29"/>
      <c r="J176" s="28"/>
      <c r="K176" s="225"/>
      <c r="L176" s="29"/>
      <c r="M176" s="28"/>
      <c r="N176" s="188"/>
      <c r="O176" s="29"/>
      <c r="P176" s="28"/>
      <c r="Q176" s="188"/>
      <c r="R176" s="29">
        <v>9</v>
      </c>
      <c r="S176" s="28"/>
      <c r="T176" s="188">
        <v>1</v>
      </c>
      <c r="U176" s="141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</row>
    <row r="177" spans="1:61" s="151" customFormat="1" ht="12" thickBot="1">
      <c r="A177" s="615">
        <v>33</v>
      </c>
      <c r="B177" s="183" t="s">
        <v>70</v>
      </c>
      <c r="C177" s="180">
        <v>15</v>
      </c>
      <c r="D177" s="180">
        <v>15</v>
      </c>
      <c r="E177" s="78">
        <f t="shared" si="31"/>
        <v>30</v>
      </c>
      <c r="F177" s="318">
        <f t="shared" si="32"/>
        <v>70</v>
      </c>
      <c r="G177" s="205">
        <v>100</v>
      </c>
      <c r="H177" s="189">
        <v>4</v>
      </c>
      <c r="I177" s="29"/>
      <c r="J177" s="28"/>
      <c r="K177" s="225"/>
      <c r="L177" s="29"/>
      <c r="M177" s="28"/>
      <c r="N177" s="188"/>
      <c r="O177" s="29"/>
      <c r="P177" s="28"/>
      <c r="Q177" s="188"/>
      <c r="R177" s="29">
        <v>15</v>
      </c>
      <c r="S177" s="28">
        <v>15</v>
      </c>
      <c r="T177" s="188">
        <v>4</v>
      </c>
      <c r="U177" s="141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</row>
    <row r="178" spans="1:61" s="151" customFormat="1" ht="12" thickBot="1">
      <c r="A178" s="615">
        <v>34</v>
      </c>
      <c r="B178" s="183" t="s">
        <v>94</v>
      </c>
      <c r="C178" s="180">
        <v>9</v>
      </c>
      <c r="D178" s="180">
        <v>6</v>
      </c>
      <c r="E178" s="78">
        <f t="shared" si="31"/>
        <v>15</v>
      </c>
      <c r="F178" s="318">
        <f t="shared" si="32"/>
        <v>35</v>
      </c>
      <c r="G178" s="205">
        <v>50</v>
      </c>
      <c r="H178" s="189">
        <v>2</v>
      </c>
      <c r="I178" s="29"/>
      <c r="J178" s="28"/>
      <c r="K178" s="225"/>
      <c r="L178" s="239">
        <v>9</v>
      </c>
      <c r="M178" s="190">
        <v>6</v>
      </c>
      <c r="N178" s="226">
        <v>2</v>
      </c>
      <c r="O178" s="239"/>
      <c r="P178" s="190"/>
      <c r="Q178" s="226"/>
      <c r="R178" s="29"/>
      <c r="S178" s="28"/>
      <c r="T178" s="188"/>
      <c r="U178" s="141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</row>
    <row r="179" spans="1:61" s="139" customFormat="1" ht="12" thickBot="1">
      <c r="A179" s="615">
        <v>35</v>
      </c>
      <c r="B179" s="401" t="s">
        <v>95</v>
      </c>
      <c r="C179" s="180">
        <v>15</v>
      </c>
      <c r="D179" s="78"/>
      <c r="E179" s="78">
        <f t="shared" si="31"/>
        <v>15</v>
      </c>
      <c r="F179" s="318">
        <f t="shared" si="32"/>
        <v>35</v>
      </c>
      <c r="G179" s="205">
        <v>50</v>
      </c>
      <c r="H179" s="189">
        <v>2</v>
      </c>
      <c r="I179" s="29"/>
      <c r="J179" s="28"/>
      <c r="K179" s="225"/>
      <c r="L179" s="29"/>
      <c r="M179" s="28"/>
      <c r="N179" s="188"/>
      <c r="O179" s="29"/>
      <c r="P179" s="28"/>
      <c r="Q179" s="188"/>
      <c r="R179" s="29">
        <v>15</v>
      </c>
      <c r="S179" s="28"/>
      <c r="T179" s="188">
        <v>2</v>
      </c>
      <c r="U179" s="141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</row>
    <row r="180" spans="1:61" s="139" customFormat="1" ht="12" thickBot="1">
      <c r="A180" s="615">
        <v>36</v>
      </c>
      <c r="B180" s="182" t="s">
        <v>91</v>
      </c>
      <c r="C180" s="180"/>
      <c r="D180" s="180">
        <v>27</v>
      </c>
      <c r="E180" s="78">
        <f t="shared" si="31"/>
        <v>27</v>
      </c>
      <c r="F180" s="318">
        <f t="shared" si="32"/>
        <v>48</v>
      </c>
      <c r="G180" s="205">
        <v>75</v>
      </c>
      <c r="H180" s="189">
        <v>3</v>
      </c>
      <c r="I180" s="29"/>
      <c r="J180" s="28"/>
      <c r="K180" s="225"/>
      <c r="L180" s="465"/>
      <c r="M180" s="394">
        <v>18</v>
      </c>
      <c r="N180" s="395">
        <v>2</v>
      </c>
      <c r="O180" s="465"/>
      <c r="P180" s="394"/>
      <c r="Q180" s="395"/>
      <c r="R180" s="29"/>
      <c r="S180" s="28">
        <v>9</v>
      </c>
      <c r="T180" s="188">
        <v>1</v>
      </c>
      <c r="U180" s="141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</row>
    <row r="181" spans="1:61" s="139" customFormat="1" ht="12" thickBot="1">
      <c r="A181" s="615">
        <v>37</v>
      </c>
      <c r="B181" s="182" t="s">
        <v>92</v>
      </c>
      <c r="C181" s="180"/>
      <c r="D181" s="180">
        <v>36</v>
      </c>
      <c r="E181" s="78">
        <f t="shared" si="31"/>
        <v>36</v>
      </c>
      <c r="F181" s="318">
        <f t="shared" si="32"/>
        <v>64</v>
      </c>
      <c r="G181" s="205">
        <v>100</v>
      </c>
      <c r="H181" s="189">
        <v>4</v>
      </c>
      <c r="I181" s="29"/>
      <c r="J181" s="28"/>
      <c r="K181" s="225"/>
      <c r="L181" s="465"/>
      <c r="M181" s="394">
        <v>9</v>
      </c>
      <c r="N181" s="395">
        <v>1</v>
      </c>
      <c r="O181" s="465"/>
      <c r="P181" s="394">
        <v>9</v>
      </c>
      <c r="Q181" s="395">
        <v>1</v>
      </c>
      <c r="R181" s="29"/>
      <c r="S181" s="28">
        <v>18</v>
      </c>
      <c r="T181" s="188">
        <v>2</v>
      </c>
      <c r="U181" s="141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</row>
    <row r="182" spans="1:61" s="139" customFormat="1" ht="12" thickBot="1">
      <c r="A182" s="615">
        <v>38</v>
      </c>
      <c r="B182" s="182" t="s">
        <v>89</v>
      </c>
      <c r="C182" s="180">
        <v>18</v>
      </c>
      <c r="D182" s="180"/>
      <c r="E182" s="78">
        <f t="shared" si="31"/>
        <v>18</v>
      </c>
      <c r="F182" s="318">
        <f t="shared" si="32"/>
        <v>32</v>
      </c>
      <c r="G182" s="205">
        <v>50</v>
      </c>
      <c r="H182" s="189">
        <v>2</v>
      </c>
      <c r="I182" s="29"/>
      <c r="J182" s="28"/>
      <c r="K182" s="225"/>
      <c r="L182" s="465">
        <v>9</v>
      </c>
      <c r="M182" s="394"/>
      <c r="N182" s="395">
        <v>1</v>
      </c>
      <c r="O182" s="465">
        <v>9</v>
      </c>
      <c r="P182" s="394"/>
      <c r="Q182" s="395">
        <v>1</v>
      </c>
      <c r="R182" s="29"/>
      <c r="S182" s="28"/>
      <c r="T182" s="188"/>
      <c r="U182" s="141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</row>
    <row r="183" spans="1:61" s="139" customFormat="1">
      <c r="A183" s="615">
        <v>39</v>
      </c>
      <c r="B183" s="182" t="s">
        <v>90</v>
      </c>
      <c r="C183" s="180">
        <v>18</v>
      </c>
      <c r="D183" s="180"/>
      <c r="E183" s="78">
        <f t="shared" si="31"/>
        <v>18</v>
      </c>
      <c r="F183" s="318">
        <f t="shared" si="32"/>
        <v>32</v>
      </c>
      <c r="G183" s="205">
        <v>50</v>
      </c>
      <c r="H183" s="189">
        <v>2</v>
      </c>
      <c r="I183" s="29"/>
      <c r="J183" s="28"/>
      <c r="K183" s="225"/>
      <c r="L183" s="465">
        <v>9</v>
      </c>
      <c r="M183" s="394"/>
      <c r="N183" s="395">
        <v>1</v>
      </c>
      <c r="O183" s="465">
        <v>9</v>
      </c>
      <c r="P183" s="394"/>
      <c r="Q183" s="395">
        <v>1</v>
      </c>
      <c r="R183" s="29"/>
      <c r="S183" s="28"/>
      <c r="T183" s="188"/>
      <c r="U183" s="141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</row>
    <row r="184" spans="1:61" s="68" customFormat="1">
      <c r="A184" s="110"/>
      <c r="B184" s="102" t="s">
        <v>40</v>
      </c>
      <c r="C184" s="111">
        <f t="shared" ref="C184:H184" si="33">SUM(C162:C183)</f>
        <v>249</v>
      </c>
      <c r="D184" s="111">
        <f t="shared" si="33"/>
        <v>252</v>
      </c>
      <c r="E184" s="111">
        <f t="shared" si="33"/>
        <v>501</v>
      </c>
      <c r="F184" s="111">
        <f t="shared" si="33"/>
        <v>949</v>
      </c>
      <c r="G184" s="230">
        <f t="shared" si="33"/>
        <v>1450</v>
      </c>
      <c r="H184" s="111">
        <f t="shared" si="33"/>
        <v>58</v>
      </c>
      <c r="I184" s="21"/>
      <c r="J184" s="20"/>
      <c r="K184" s="104"/>
      <c r="L184" s="105">
        <f t="shared" ref="L184:T184" si="34">SUM(L162:L183)</f>
        <v>94</v>
      </c>
      <c r="M184" s="105">
        <f t="shared" si="34"/>
        <v>89</v>
      </c>
      <c r="N184" s="105">
        <f t="shared" si="34"/>
        <v>21</v>
      </c>
      <c r="O184" s="105">
        <f t="shared" si="34"/>
        <v>106</v>
      </c>
      <c r="P184" s="105">
        <f t="shared" si="34"/>
        <v>101</v>
      </c>
      <c r="Q184" s="105">
        <f t="shared" si="34"/>
        <v>24</v>
      </c>
      <c r="R184" s="105">
        <f t="shared" si="34"/>
        <v>49</v>
      </c>
      <c r="S184" s="600">
        <f t="shared" si="34"/>
        <v>62</v>
      </c>
      <c r="T184" s="41">
        <f t="shared" si="34"/>
        <v>13</v>
      </c>
      <c r="U184" s="158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</row>
    <row r="185" spans="1:61" s="68" customFormat="1">
      <c r="A185" s="60"/>
      <c r="B185" s="99" t="s">
        <v>87</v>
      </c>
      <c r="C185" s="108">
        <f t="shared" ref="C185:T185" si="35">C26+C184</f>
        <v>408</v>
      </c>
      <c r="D185" s="108">
        <f t="shared" si="35"/>
        <v>405</v>
      </c>
      <c r="E185" s="108">
        <f t="shared" si="35"/>
        <v>813</v>
      </c>
      <c r="F185" s="108">
        <f t="shared" si="35"/>
        <v>2012</v>
      </c>
      <c r="G185" s="108">
        <f t="shared" si="35"/>
        <v>2825</v>
      </c>
      <c r="H185" s="108">
        <f t="shared" si="35"/>
        <v>113</v>
      </c>
      <c r="I185" s="108">
        <f t="shared" si="35"/>
        <v>120</v>
      </c>
      <c r="J185" s="108">
        <f t="shared" si="35"/>
        <v>111</v>
      </c>
      <c r="K185" s="108">
        <f t="shared" si="35"/>
        <v>30</v>
      </c>
      <c r="L185" s="108">
        <f t="shared" si="35"/>
        <v>127</v>
      </c>
      <c r="M185" s="108">
        <f t="shared" si="35"/>
        <v>122</v>
      </c>
      <c r="N185" s="108">
        <f t="shared" si="35"/>
        <v>30</v>
      </c>
      <c r="O185" s="108">
        <f t="shared" si="35"/>
        <v>106</v>
      </c>
      <c r="P185" s="108">
        <f t="shared" si="35"/>
        <v>101</v>
      </c>
      <c r="Q185" s="108">
        <f t="shared" si="35"/>
        <v>30</v>
      </c>
      <c r="R185" s="108">
        <f t="shared" si="35"/>
        <v>49</v>
      </c>
      <c r="S185" s="601">
        <f t="shared" si="35"/>
        <v>62</v>
      </c>
      <c r="T185" s="248">
        <f t="shared" si="35"/>
        <v>23</v>
      </c>
      <c r="U185" s="158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</row>
    <row r="186" spans="1:61" s="68" customFormat="1">
      <c r="A186" s="564">
        <v>40</v>
      </c>
      <c r="B186" s="574" t="s">
        <v>176</v>
      </c>
      <c r="C186" s="248"/>
      <c r="D186" s="248"/>
      <c r="E186" s="248">
        <v>90</v>
      </c>
      <c r="F186" s="248">
        <v>85</v>
      </c>
      <c r="G186" s="598">
        <v>175</v>
      </c>
      <c r="H186" s="248">
        <v>7</v>
      </c>
      <c r="I186" s="599"/>
      <c r="J186" s="248"/>
      <c r="K186" s="248"/>
      <c r="L186" s="246"/>
      <c r="M186" s="248"/>
      <c r="N186" s="248"/>
      <c r="O186" s="248"/>
      <c r="P186" s="248"/>
      <c r="Q186" s="248"/>
      <c r="R186" s="248"/>
      <c r="S186" s="598"/>
      <c r="T186" s="248">
        <v>7</v>
      </c>
      <c r="U186" s="158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</row>
    <row r="187" spans="1:61" s="66" customFormat="1" ht="12" thickBot="1">
      <c r="A187" s="49"/>
      <c r="B187" s="597"/>
      <c r="C187" s="253">
        <f>C185*100/E185</f>
        <v>50.184501845018453</v>
      </c>
      <c r="D187" s="254">
        <f>100-C187</f>
        <v>49.815498154981547</v>
      </c>
      <c r="E187" s="51"/>
      <c r="F187" s="51"/>
      <c r="G187" s="51"/>
      <c r="H187" s="552">
        <f>SUM(H185:H186)</f>
        <v>120</v>
      </c>
      <c r="I187" s="52"/>
      <c r="J187" s="52"/>
      <c r="K187" s="53"/>
      <c r="L187" s="52"/>
      <c r="M187" s="52"/>
      <c r="N187" s="249"/>
      <c r="O187" s="52"/>
      <c r="P187" s="52"/>
      <c r="Q187" s="249"/>
      <c r="R187" s="52"/>
      <c r="S187" s="52"/>
      <c r="T187" s="554">
        <f>SUM(T185:T186)</f>
        <v>30</v>
      </c>
      <c r="U187" s="64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</row>
    <row r="188" spans="1:61" ht="12" thickBot="1">
      <c r="A188" s="742" t="s">
        <v>72</v>
      </c>
      <c r="B188" s="743"/>
      <c r="C188" s="718" t="s">
        <v>5</v>
      </c>
      <c r="D188" s="718" t="s">
        <v>6</v>
      </c>
      <c r="E188" s="718" t="s">
        <v>7</v>
      </c>
      <c r="F188" s="718" t="s">
        <v>8</v>
      </c>
      <c r="G188" s="720" t="s">
        <v>3</v>
      </c>
      <c r="H188" s="809" t="s">
        <v>4</v>
      </c>
      <c r="I188" s="739" t="s">
        <v>31</v>
      </c>
      <c r="J188" s="740"/>
      <c r="K188" s="741"/>
      <c r="L188" s="739" t="s">
        <v>32</v>
      </c>
      <c r="M188" s="740"/>
      <c r="N188" s="741"/>
      <c r="O188" s="739" t="s">
        <v>33</v>
      </c>
      <c r="P188" s="740"/>
      <c r="Q188" s="741"/>
      <c r="R188" s="739" t="s">
        <v>34</v>
      </c>
      <c r="S188" s="740"/>
      <c r="T188" s="807"/>
      <c r="U188" s="158"/>
      <c r="BI188" s="67"/>
    </row>
    <row r="189" spans="1:61" ht="21.75" thickBot="1">
      <c r="A189" s="744"/>
      <c r="B189" s="811"/>
      <c r="C189" s="812"/>
      <c r="D189" s="812"/>
      <c r="E189" s="812"/>
      <c r="F189" s="812"/>
      <c r="G189" s="808"/>
      <c r="H189" s="810"/>
      <c r="I189" s="43" t="s">
        <v>13</v>
      </c>
      <c r="J189" s="42" t="s">
        <v>14</v>
      </c>
      <c r="K189" s="44" t="s">
        <v>4</v>
      </c>
      <c r="L189" s="43" t="s">
        <v>13</v>
      </c>
      <c r="M189" s="42" t="s">
        <v>14</v>
      </c>
      <c r="N189" s="44" t="s">
        <v>4</v>
      </c>
      <c r="O189" s="43" t="s">
        <v>5</v>
      </c>
      <c r="P189" s="42" t="s">
        <v>14</v>
      </c>
      <c r="Q189" s="44" t="s">
        <v>4</v>
      </c>
      <c r="R189" s="43" t="s">
        <v>13</v>
      </c>
      <c r="S189" s="42" t="s">
        <v>14</v>
      </c>
      <c r="T189" s="44" t="s">
        <v>4</v>
      </c>
      <c r="U189" s="158"/>
      <c r="BI189" s="67"/>
    </row>
    <row r="190" spans="1:61" ht="23.25" thickBot="1">
      <c r="A190" s="615">
        <v>18</v>
      </c>
      <c r="B190" s="458" t="s">
        <v>135</v>
      </c>
      <c r="C190" s="299">
        <v>30</v>
      </c>
      <c r="D190" s="300">
        <v>60</v>
      </c>
      <c r="E190" s="300">
        <v>90</v>
      </c>
      <c r="F190" s="513">
        <v>85</v>
      </c>
      <c r="G190" s="509">
        <v>175</v>
      </c>
      <c r="H190" s="514">
        <v>7</v>
      </c>
      <c r="I190" s="389"/>
      <c r="J190" s="303"/>
      <c r="K190" s="207"/>
      <c r="L190" s="390">
        <v>10</v>
      </c>
      <c r="M190" s="305">
        <v>20</v>
      </c>
      <c r="N190" s="207">
        <v>2</v>
      </c>
      <c r="O190" s="390">
        <v>10</v>
      </c>
      <c r="P190" s="305">
        <v>20</v>
      </c>
      <c r="Q190" s="208">
        <v>2</v>
      </c>
      <c r="R190" s="390">
        <v>10</v>
      </c>
      <c r="S190" s="305">
        <v>20</v>
      </c>
      <c r="T190" s="207">
        <v>3</v>
      </c>
      <c r="U190" s="566"/>
      <c r="BI190" s="67"/>
    </row>
    <row r="191" spans="1:61" s="139" customFormat="1" ht="12" thickBot="1">
      <c r="A191" s="615">
        <v>19</v>
      </c>
      <c r="B191" s="204" t="s">
        <v>73</v>
      </c>
      <c r="C191" s="28">
        <v>15</v>
      </c>
      <c r="D191" s="28"/>
      <c r="E191" s="37">
        <f>C191+D191</f>
        <v>15</v>
      </c>
      <c r="F191" s="37">
        <f>G191-E191</f>
        <v>35</v>
      </c>
      <c r="G191" s="205">
        <v>50</v>
      </c>
      <c r="H191" s="188">
        <v>2</v>
      </c>
      <c r="I191" s="185"/>
      <c r="J191" s="187"/>
      <c r="K191" s="186"/>
      <c r="L191" s="27"/>
      <c r="M191" s="28"/>
      <c r="N191" s="188"/>
      <c r="O191" s="27">
        <v>15</v>
      </c>
      <c r="P191" s="187"/>
      <c r="Q191" s="188">
        <v>2</v>
      </c>
      <c r="R191" s="185"/>
      <c r="S191" s="187"/>
      <c r="T191" s="188"/>
      <c r="U191" s="521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  <c r="BI191" s="138"/>
    </row>
    <row r="192" spans="1:61" s="139" customFormat="1" ht="12" thickBot="1">
      <c r="A192" s="615">
        <v>20</v>
      </c>
      <c r="B192" s="510" t="s">
        <v>85</v>
      </c>
      <c r="C192" s="28">
        <v>6</v>
      </c>
      <c r="D192" s="28">
        <v>9</v>
      </c>
      <c r="E192" s="37">
        <f t="shared" ref="E192:E215" si="36">C192+D192</f>
        <v>15</v>
      </c>
      <c r="F192" s="37">
        <f t="shared" ref="F192:F215" si="37">G192-E192</f>
        <v>35</v>
      </c>
      <c r="G192" s="205">
        <v>50</v>
      </c>
      <c r="H192" s="188">
        <v>2</v>
      </c>
      <c r="I192" s="185"/>
      <c r="J192" s="187"/>
      <c r="K192" s="186"/>
      <c r="L192" s="27">
        <v>6</v>
      </c>
      <c r="M192" s="28">
        <v>9</v>
      </c>
      <c r="N192" s="188">
        <v>2</v>
      </c>
      <c r="O192" s="185"/>
      <c r="P192" s="187"/>
      <c r="Q192" s="188"/>
      <c r="R192" s="124"/>
      <c r="S192" s="190"/>
      <c r="T192" s="226"/>
      <c r="U192" s="522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  <c r="BI192" s="138"/>
    </row>
    <row r="193" spans="1:61" s="139" customFormat="1" ht="12" thickBot="1">
      <c r="A193" s="615">
        <v>21</v>
      </c>
      <c r="B193" s="204" t="s">
        <v>74</v>
      </c>
      <c r="C193" s="28">
        <v>12</v>
      </c>
      <c r="D193" s="28">
        <v>12</v>
      </c>
      <c r="E193" s="37">
        <f t="shared" si="36"/>
        <v>24</v>
      </c>
      <c r="F193" s="37">
        <f t="shared" si="37"/>
        <v>51</v>
      </c>
      <c r="G193" s="205">
        <v>75</v>
      </c>
      <c r="H193" s="188">
        <v>3</v>
      </c>
      <c r="I193" s="185"/>
      <c r="J193" s="187"/>
      <c r="K193" s="186"/>
      <c r="L193" s="27">
        <v>12</v>
      </c>
      <c r="M193" s="28">
        <v>12</v>
      </c>
      <c r="N193" s="188">
        <v>3</v>
      </c>
      <c r="O193" s="185"/>
      <c r="P193" s="187"/>
      <c r="Q193" s="188"/>
      <c r="R193" s="185"/>
      <c r="S193" s="187"/>
      <c r="T193" s="188"/>
      <c r="U193" s="521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  <c r="BI193" s="138"/>
    </row>
    <row r="194" spans="1:61" s="139" customFormat="1" ht="12" thickBot="1">
      <c r="A194" s="615">
        <v>22</v>
      </c>
      <c r="B194" s="204" t="s">
        <v>75</v>
      </c>
      <c r="C194" s="28">
        <v>15</v>
      </c>
      <c r="D194" s="28"/>
      <c r="E194" s="37">
        <f t="shared" si="36"/>
        <v>15</v>
      </c>
      <c r="F194" s="37">
        <f t="shared" si="37"/>
        <v>35</v>
      </c>
      <c r="G194" s="205">
        <v>50</v>
      </c>
      <c r="H194" s="188">
        <v>2</v>
      </c>
      <c r="I194" s="185"/>
      <c r="J194" s="187"/>
      <c r="K194" s="186"/>
      <c r="L194" s="27">
        <v>15</v>
      </c>
      <c r="M194" s="28"/>
      <c r="N194" s="188">
        <v>2</v>
      </c>
      <c r="O194" s="27"/>
      <c r="P194" s="28"/>
      <c r="Q194" s="188"/>
      <c r="R194" s="27"/>
      <c r="S194" s="28"/>
      <c r="T194" s="188"/>
      <c r="U194" s="521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  <c r="BI194" s="138"/>
    </row>
    <row r="195" spans="1:61" s="139" customFormat="1" ht="12" thickBot="1">
      <c r="A195" s="615">
        <v>23</v>
      </c>
      <c r="B195" s="204" t="s">
        <v>143</v>
      </c>
      <c r="C195" s="28">
        <v>15</v>
      </c>
      <c r="D195" s="28"/>
      <c r="E195" s="37">
        <f t="shared" si="36"/>
        <v>15</v>
      </c>
      <c r="F195" s="37">
        <f t="shared" si="37"/>
        <v>35</v>
      </c>
      <c r="G195" s="205">
        <v>50</v>
      </c>
      <c r="H195" s="188">
        <v>2</v>
      </c>
      <c r="I195" s="185"/>
      <c r="J195" s="187"/>
      <c r="K195" s="186"/>
      <c r="L195" s="27">
        <v>15</v>
      </c>
      <c r="M195" s="28"/>
      <c r="N195" s="188">
        <v>2</v>
      </c>
      <c r="O195" s="185"/>
      <c r="P195" s="187"/>
      <c r="Q195" s="188"/>
      <c r="R195" s="185"/>
      <c r="S195" s="187"/>
      <c r="T195" s="188"/>
      <c r="U195" s="521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</row>
    <row r="196" spans="1:61" s="139" customFormat="1" ht="23.25" thickBot="1">
      <c r="A196" s="615">
        <v>24</v>
      </c>
      <c r="B196" s="204" t="s">
        <v>76</v>
      </c>
      <c r="C196" s="28">
        <v>6</v>
      </c>
      <c r="D196" s="28">
        <v>9</v>
      </c>
      <c r="E196" s="37">
        <f t="shared" si="36"/>
        <v>15</v>
      </c>
      <c r="F196" s="37">
        <v>15</v>
      </c>
      <c r="G196" s="205">
        <v>30</v>
      </c>
      <c r="H196" s="188">
        <v>1</v>
      </c>
      <c r="I196" s="185"/>
      <c r="J196" s="187"/>
      <c r="K196" s="186"/>
      <c r="L196" s="27"/>
      <c r="M196" s="28"/>
      <c r="N196" s="188"/>
      <c r="O196" s="392"/>
      <c r="P196" s="393"/>
      <c r="Q196" s="311"/>
      <c r="R196" s="185">
        <v>6</v>
      </c>
      <c r="S196" s="187">
        <v>9</v>
      </c>
      <c r="T196" s="188">
        <v>1</v>
      </c>
      <c r="U196" s="523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</row>
    <row r="197" spans="1:61" s="139" customFormat="1" ht="12" thickBot="1">
      <c r="A197" s="615">
        <v>25</v>
      </c>
      <c r="B197" s="717" t="s">
        <v>77</v>
      </c>
      <c r="C197" s="28"/>
      <c r="D197" s="28">
        <v>18</v>
      </c>
      <c r="E197" s="37">
        <f t="shared" si="36"/>
        <v>18</v>
      </c>
      <c r="F197" s="37">
        <f t="shared" si="37"/>
        <v>32</v>
      </c>
      <c r="G197" s="205">
        <v>50</v>
      </c>
      <c r="H197" s="188">
        <v>2</v>
      </c>
      <c r="I197" s="185"/>
      <c r="J197" s="187"/>
      <c r="K197" s="186"/>
      <c r="L197" s="27"/>
      <c r="M197" s="697">
        <v>18</v>
      </c>
      <c r="N197" s="536">
        <v>2</v>
      </c>
      <c r="O197" s="392"/>
      <c r="P197" s="138"/>
      <c r="Q197" s="311"/>
      <c r="R197" s="187"/>
      <c r="S197" s="187"/>
      <c r="T197" s="188"/>
      <c r="U197" s="521"/>
      <c r="V197" s="705" t="s">
        <v>184</v>
      </c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</row>
    <row r="198" spans="1:61" s="139" customFormat="1" ht="23.25" thickBot="1">
      <c r="A198" s="615">
        <v>26</v>
      </c>
      <c r="B198" s="204" t="s">
        <v>78</v>
      </c>
      <c r="C198" s="28">
        <v>6</v>
      </c>
      <c r="D198" s="28">
        <v>12</v>
      </c>
      <c r="E198" s="37">
        <f t="shared" si="36"/>
        <v>18</v>
      </c>
      <c r="F198" s="37">
        <f t="shared" si="37"/>
        <v>32</v>
      </c>
      <c r="G198" s="205">
        <v>50</v>
      </c>
      <c r="H198" s="188">
        <v>2</v>
      </c>
      <c r="I198" s="185"/>
      <c r="J198" s="187"/>
      <c r="K198" s="186"/>
      <c r="L198" s="185"/>
      <c r="M198" s="187"/>
      <c r="N198" s="188"/>
      <c r="O198" s="27">
        <v>6</v>
      </c>
      <c r="P198" s="28">
        <v>12</v>
      </c>
      <c r="Q198" s="188">
        <v>2</v>
      </c>
      <c r="R198" s="27"/>
      <c r="S198" s="28"/>
      <c r="T198" s="188"/>
      <c r="U198" s="521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</row>
    <row r="199" spans="1:61" s="139" customFormat="1" ht="12" thickBot="1">
      <c r="A199" s="615">
        <v>27</v>
      </c>
      <c r="B199" s="204" t="s">
        <v>36</v>
      </c>
      <c r="C199" s="28">
        <v>9</v>
      </c>
      <c r="D199" s="28">
        <v>15</v>
      </c>
      <c r="E199" s="37">
        <f t="shared" si="36"/>
        <v>24</v>
      </c>
      <c r="F199" s="37">
        <f t="shared" si="37"/>
        <v>51</v>
      </c>
      <c r="G199" s="205">
        <v>75</v>
      </c>
      <c r="H199" s="188">
        <v>3</v>
      </c>
      <c r="I199" s="185"/>
      <c r="J199" s="187"/>
      <c r="K199" s="186"/>
      <c r="L199" s="27"/>
      <c r="M199" s="28"/>
      <c r="N199" s="188"/>
      <c r="O199" s="27">
        <v>9</v>
      </c>
      <c r="P199" s="28">
        <v>15</v>
      </c>
      <c r="Q199" s="188">
        <v>3</v>
      </c>
      <c r="R199" s="27"/>
      <c r="S199" s="28"/>
      <c r="T199" s="188"/>
      <c r="U199" s="521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</row>
    <row r="200" spans="1:61" s="139" customFormat="1" ht="12" thickBot="1">
      <c r="A200" s="615">
        <v>28</v>
      </c>
      <c r="B200" s="204" t="s">
        <v>79</v>
      </c>
      <c r="C200" s="28">
        <v>9</v>
      </c>
      <c r="D200" s="28">
        <v>6</v>
      </c>
      <c r="E200" s="37">
        <f t="shared" si="36"/>
        <v>15</v>
      </c>
      <c r="F200" s="37">
        <f t="shared" si="37"/>
        <v>35</v>
      </c>
      <c r="G200" s="205">
        <v>50</v>
      </c>
      <c r="H200" s="188">
        <v>2</v>
      </c>
      <c r="I200" s="185"/>
      <c r="J200" s="187"/>
      <c r="K200" s="186"/>
      <c r="L200" s="27"/>
      <c r="M200" s="28"/>
      <c r="N200" s="188"/>
      <c r="O200" s="27">
        <v>9</v>
      </c>
      <c r="P200" s="28">
        <v>6</v>
      </c>
      <c r="Q200" s="188">
        <v>2</v>
      </c>
      <c r="R200" s="27"/>
      <c r="S200" s="28"/>
      <c r="T200" s="188"/>
      <c r="U200" s="521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</row>
    <row r="201" spans="1:61" s="139" customFormat="1" ht="12" thickBot="1">
      <c r="A201" s="615">
        <v>29</v>
      </c>
      <c r="B201" s="204" t="s">
        <v>144</v>
      </c>
      <c r="C201" s="28">
        <v>15</v>
      </c>
      <c r="D201" s="28"/>
      <c r="E201" s="37">
        <f t="shared" si="36"/>
        <v>15</v>
      </c>
      <c r="F201" s="37">
        <f t="shared" si="37"/>
        <v>35</v>
      </c>
      <c r="G201" s="205">
        <v>50</v>
      </c>
      <c r="H201" s="188">
        <v>2</v>
      </c>
      <c r="I201" s="185"/>
      <c r="J201" s="187"/>
      <c r="K201" s="186"/>
      <c r="L201" s="27"/>
      <c r="M201" s="28"/>
      <c r="N201" s="188"/>
      <c r="O201" s="27">
        <v>15</v>
      </c>
      <c r="P201" s="28"/>
      <c r="Q201" s="188">
        <v>2</v>
      </c>
      <c r="R201" s="27"/>
      <c r="S201" s="28"/>
      <c r="T201" s="188"/>
      <c r="U201" s="521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</row>
    <row r="202" spans="1:61" s="139" customFormat="1" ht="12" thickBot="1">
      <c r="A202" s="615">
        <v>30</v>
      </c>
      <c r="B202" s="204" t="s">
        <v>80</v>
      </c>
      <c r="C202" s="28"/>
      <c r="D202" s="28">
        <v>15</v>
      </c>
      <c r="E202" s="37">
        <f t="shared" si="36"/>
        <v>15</v>
      </c>
      <c r="F202" s="37">
        <f t="shared" si="37"/>
        <v>35</v>
      </c>
      <c r="G202" s="205">
        <v>50</v>
      </c>
      <c r="H202" s="188">
        <v>2</v>
      </c>
      <c r="I202" s="185"/>
      <c r="J202" s="187"/>
      <c r="K202" s="186"/>
      <c r="L202" s="27"/>
      <c r="M202" s="28"/>
      <c r="N202" s="188"/>
      <c r="O202" s="27"/>
      <c r="P202" s="28">
        <v>15</v>
      </c>
      <c r="Q202" s="188">
        <v>2</v>
      </c>
      <c r="R202" s="27"/>
      <c r="S202" s="28"/>
      <c r="T202" s="188"/>
      <c r="U202" s="521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</row>
    <row r="203" spans="1:61" s="139" customFormat="1" ht="12" thickBot="1">
      <c r="A203" s="615">
        <v>31</v>
      </c>
      <c r="B203" s="717" t="s">
        <v>145</v>
      </c>
      <c r="C203" s="28">
        <v>15</v>
      </c>
      <c r="D203" s="28"/>
      <c r="E203" s="37">
        <f t="shared" si="36"/>
        <v>15</v>
      </c>
      <c r="F203" s="37">
        <f t="shared" si="37"/>
        <v>35</v>
      </c>
      <c r="G203" s="205">
        <v>50</v>
      </c>
      <c r="H203" s="188">
        <v>2</v>
      </c>
      <c r="I203" s="185"/>
      <c r="J203" s="187"/>
      <c r="K203" s="186"/>
      <c r="L203" s="27"/>
      <c r="M203" s="28"/>
      <c r="N203" s="188"/>
      <c r="O203" s="696">
        <v>15</v>
      </c>
      <c r="P203" s="697"/>
      <c r="Q203" s="536">
        <v>2</v>
      </c>
      <c r="R203" s="27"/>
      <c r="S203" s="28"/>
      <c r="T203" s="188"/>
      <c r="U203" s="521"/>
      <c r="V203" s="705" t="s">
        <v>184</v>
      </c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</row>
    <row r="204" spans="1:61" s="139" customFormat="1" ht="12" thickBot="1">
      <c r="A204" s="615">
        <v>32</v>
      </c>
      <c r="B204" s="204" t="s">
        <v>58</v>
      </c>
      <c r="C204" s="28"/>
      <c r="D204" s="28">
        <v>18</v>
      </c>
      <c r="E204" s="37">
        <f t="shared" si="36"/>
        <v>18</v>
      </c>
      <c r="F204" s="37">
        <f t="shared" si="37"/>
        <v>32</v>
      </c>
      <c r="G204" s="205">
        <v>50</v>
      </c>
      <c r="H204" s="188">
        <v>2</v>
      </c>
      <c r="I204" s="27"/>
      <c r="J204" s="28"/>
      <c r="K204" s="225"/>
      <c r="L204" s="27"/>
      <c r="M204" s="28"/>
      <c r="N204" s="188"/>
      <c r="O204" s="27"/>
      <c r="P204" s="28">
        <v>18</v>
      </c>
      <c r="Q204" s="188">
        <v>2</v>
      </c>
      <c r="R204" s="27"/>
      <c r="S204" s="28"/>
      <c r="T204" s="188"/>
      <c r="U204" s="521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</row>
    <row r="205" spans="1:61" s="139" customFormat="1" ht="12" thickBot="1">
      <c r="A205" s="615">
        <v>33</v>
      </c>
      <c r="B205" s="204" t="s">
        <v>37</v>
      </c>
      <c r="C205" s="28">
        <v>6</v>
      </c>
      <c r="D205" s="28">
        <v>9</v>
      </c>
      <c r="E205" s="37">
        <f t="shared" si="36"/>
        <v>15</v>
      </c>
      <c r="F205" s="37">
        <f t="shared" si="37"/>
        <v>35</v>
      </c>
      <c r="G205" s="205">
        <v>50</v>
      </c>
      <c r="H205" s="188">
        <v>2</v>
      </c>
      <c r="I205" s="185"/>
      <c r="J205" s="187"/>
      <c r="K205" s="186"/>
      <c r="L205" s="185"/>
      <c r="M205" s="187"/>
      <c r="N205" s="188"/>
      <c r="O205" s="27">
        <v>6</v>
      </c>
      <c r="P205" s="28">
        <v>9</v>
      </c>
      <c r="Q205" s="188">
        <v>2</v>
      </c>
      <c r="R205" s="27"/>
      <c r="S205" s="28"/>
      <c r="T205" s="188"/>
      <c r="U205" s="521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</row>
    <row r="206" spans="1:61" s="139" customFormat="1" ht="12" thickBot="1">
      <c r="A206" s="615">
        <v>34</v>
      </c>
      <c r="B206" s="204" t="s">
        <v>81</v>
      </c>
      <c r="C206" s="28"/>
      <c r="D206" s="28">
        <v>15</v>
      </c>
      <c r="E206" s="37">
        <f t="shared" si="36"/>
        <v>15</v>
      </c>
      <c r="F206" s="37">
        <f t="shared" si="37"/>
        <v>35</v>
      </c>
      <c r="G206" s="205">
        <v>50</v>
      </c>
      <c r="H206" s="188">
        <v>2</v>
      </c>
      <c r="I206" s="185"/>
      <c r="J206" s="187"/>
      <c r="K206" s="186"/>
      <c r="L206" s="27"/>
      <c r="M206" s="28"/>
      <c r="N206" s="188"/>
      <c r="O206" s="27"/>
      <c r="P206" s="190"/>
      <c r="Q206" s="226"/>
      <c r="R206" s="27"/>
      <c r="S206" s="28">
        <v>15</v>
      </c>
      <c r="T206" s="188">
        <v>2</v>
      </c>
      <c r="U206" s="521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</row>
    <row r="207" spans="1:61" s="139" customFormat="1" ht="12" thickBot="1">
      <c r="A207" s="615">
        <v>35</v>
      </c>
      <c r="B207" s="204" t="s">
        <v>82</v>
      </c>
      <c r="C207" s="28">
        <v>6</v>
      </c>
      <c r="D207" s="28">
        <v>12</v>
      </c>
      <c r="E207" s="37">
        <f t="shared" si="36"/>
        <v>18</v>
      </c>
      <c r="F207" s="37">
        <f t="shared" si="37"/>
        <v>32</v>
      </c>
      <c r="G207" s="205">
        <v>50</v>
      </c>
      <c r="H207" s="188">
        <v>2</v>
      </c>
      <c r="I207" s="185"/>
      <c r="J207" s="187"/>
      <c r="K207" s="186"/>
      <c r="L207" s="27">
        <v>6</v>
      </c>
      <c r="M207" s="28">
        <v>12</v>
      </c>
      <c r="N207" s="188">
        <v>2</v>
      </c>
      <c r="O207" s="27"/>
      <c r="P207" s="28"/>
      <c r="Q207" s="188"/>
      <c r="R207" s="124"/>
      <c r="S207" s="190"/>
      <c r="T207" s="188"/>
      <c r="U207" s="521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</row>
    <row r="208" spans="1:61" s="191" customFormat="1" ht="12" thickBot="1">
      <c r="A208" s="615">
        <v>36</v>
      </c>
      <c r="B208" s="204" t="s">
        <v>83</v>
      </c>
      <c r="C208" s="28">
        <v>15</v>
      </c>
      <c r="D208" s="28"/>
      <c r="E208" s="37">
        <f t="shared" si="36"/>
        <v>15</v>
      </c>
      <c r="F208" s="37">
        <f t="shared" si="37"/>
        <v>35</v>
      </c>
      <c r="G208" s="205">
        <v>50</v>
      </c>
      <c r="H208" s="188">
        <v>2</v>
      </c>
      <c r="I208" s="185"/>
      <c r="J208" s="187"/>
      <c r="K208" s="322"/>
      <c r="L208" s="185"/>
      <c r="M208" s="187"/>
      <c r="N208" s="188"/>
      <c r="O208" s="185">
        <v>15</v>
      </c>
      <c r="P208" s="187"/>
      <c r="Q208" s="188">
        <v>2</v>
      </c>
      <c r="R208" s="27"/>
      <c r="S208" s="28"/>
      <c r="T208" s="188"/>
      <c r="U208" s="524"/>
      <c r="V208" s="190"/>
      <c r="W208" s="190"/>
      <c r="X208" s="190"/>
      <c r="Y208" s="190"/>
      <c r="Z208" s="190"/>
      <c r="AA208" s="190"/>
      <c r="AB208" s="190"/>
      <c r="AC208" s="190"/>
      <c r="AD208" s="190"/>
      <c r="AE208" s="190"/>
      <c r="AF208" s="190"/>
      <c r="AG208" s="190"/>
      <c r="AH208" s="190"/>
      <c r="AI208" s="190"/>
      <c r="AJ208" s="190"/>
      <c r="AK208" s="190"/>
      <c r="AL208" s="190"/>
      <c r="AM208" s="190"/>
      <c r="AN208" s="190"/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</row>
    <row r="209" spans="1:61" s="191" customFormat="1" ht="12" thickBot="1">
      <c r="A209" s="615">
        <v>37</v>
      </c>
      <c r="B209" s="204" t="s">
        <v>84</v>
      </c>
      <c r="C209" s="28"/>
      <c r="D209" s="28">
        <v>15</v>
      </c>
      <c r="E209" s="37">
        <f t="shared" si="36"/>
        <v>15</v>
      </c>
      <c r="F209" s="37">
        <f t="shared" si="37"/>
        <v>35</v>
      </c>
      <c r="G209" s="205">
        <v>50</v>
      </c>
      <c r="H209" s="188">
        <v>2</v>
      </c>
      <c r="I209" s="194"/>
      <c r="J209" s="195"/>
      <c r="K209" s="196"/>
      <c r="L209" s="194"/>
      <c r="M209" s="195"/>
      <c r="N209" s="197"/>
      <c r="O209" s="194"/>
      <c r="P209" s="195"/>
      <c r="Q209" s="188"/>
      <c r="R209" s="27"/>
      <c r="S209" s="28">
        <v>15</v>
      </c>
      <c r="T209" s="188">
        <v>2</v>
      </c>
      <c r="U209" s="520"/>
      <c r="V209" s="19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  <c r="AI209" s="200"/>
      <c r="AJ209" s="200"/>
      <c r="AK209" s="200"/>
      <c r="AL209" s="200"/>
      <c r="AM209" s="200"/>
      <c r="AN209" s="200"/>
      <c r="AO209" s="200"/>
      <c r="AP209" s="200"/>
      <c r="AQ209" s="200"/>
      <c r="AR209" s="200"/>
      <c r="AS209" s="200"/>
      <c r="AT209" s="200"/>
      <c r="AU209" s="200"/>
      <c r="AV209" s="200"/>
      <c r="AW209" s="200"/>
      <c r="AX209" s="200"/>
      <c r="AY209" s="200"/>
      <c r="AZ209" s="200"/>
      <c r="BA209" s="200"/>
      <c r="BB209" s="200"/>
      <c r="BC209" s="200"/>
      <c r="BD209" s="200"/>
      <c r="BE209" s="200"/>
      <c r="BF209" s="200"/>
      <c r="BG209" s="200"/>
      <c r="BH209" s="200"/>
      <c r="BI209" s="200"/>
    </row>
    <row r="210" spans="1:61" s="190" customFormat="1" ht="12" thickBot="1">
      <c r="A210" s="615">
        <v>38</v>
      </c>
      <c r="B210" s="204" t="s">
        <v>86</v>
      </c>
      <c r="C210" s="28">
        <v>12</v>
      </c>
      <c r="D210" s="28">
        <v>12</v>
      </c>
      <c r="E210" s="37">
        <f t="shared" si="36"/>
        <v>24</v>
      </c>
      <c r="F210" s="37">
        <f t="shared" si="37"/>
        <v>51</v>
      </c>
      <c r="G210" s="205">
        <v>75</v>
      </c>
      <c r="H210" s="188">
        <v>3</v>
      </c>
      <c r="I210" s="185"/>
      <c r="J210" s="187"/>
      <c r="K210" s="186"/>
      <c r="L210" s="185"/>
      <c r="M210" s="187"/>
      <c r="N210" s="188"/>
      <c r="O210" s="185"/>
      <c r="P210" s="187"/>
      <c r="Q210" s="188"/>
      <c r="R210" s="27">
        <v>12</v>
      </c>
      <c r="S210" s="28">
        <v>12</v>
      </c>
      <c r="T210" s="188">
        <v>3</v>
      </c>
      <c r="U210" s="524"/>
    </row>
    <row r="211" spans="1:61" s="190" customFormat="1" ht="12" thickBot="1">
      <c r="A211" s="615">
        <v>39</v>
      </c>
      <c r="B211" s="204" t="s">
        <v>175</v>
      </c>
      <c r="C211" s="28">
        <v>15</v>
      </c>
      <c r="D211" s="28"/>
      <c r="E211" s="37">
        <v>15</v>
      </c>
      <c r="F211" s="37"/>
      <c r="G211" s="205">
        <v>50</v>
      </c>
      <c r="H211" s="188">
        <v>2</v>
      </c>
      <c r="I211" s="185"/>
      <c r="J211" s="187"/>
      <c r="K211" s="186"/>
      <c r="L211" s="27">
        <v>15</v>
      </c>
      <c r="M211" s="28"/>
      <c r="N211" s="188">
        <v>2</v>
      </c>
      <c r="O211" s="185"/>
      <c r="P211" s="187"/>
      <c r="Q211" s="188"/>
      <c r="R211" s="27"/>
      <c r="S211" s="28"/>
      <c r="T211" s="188"/>
      <c r="U211" s="524"/>
    </row>
    <row r="212" spans="1:61" s="190" customFormat="1" ht="12" thickBot="1">
      <c r="A212" s="615">
        <v>40</v>
      </c>
      <c r="B212" s="528" t="s">
        <v>121</v>
      </c>
      <c r="C212" s="28"/>
      <c r="D212" s="28">
        <v>15</v>
      </c>
      <c r="E212" s="37">
        <f t="shared" si="36"/>
        <v>15</v>
      </c>
      <c r="F212" s="37">
        <f t="shared" si="37"/>
        <v>35</v>
      </c>
      <c r="G212" s="205">
        <v>50</v>
      </c>
      <c r="H212" s="188">
        <v>2</v>
      </c>
      <c r="I212" s="185"/>
      <c r="J212" s="187"/>
      <c r="K212" s="186"/>
      <c r="L212" s="27"/>
      <c r="M212" s="28">
        <v>15</v>
      </c>
      <c r="N212" s="188">
        <v>2</v>
      </c>
      <c r="O212" s="185"/>
      <c r="P212" s="187"/>
      <c r="Q212" s="188"/>
      <c r="R212" s="27"/>
      <c r="S212" s="28"/>
      <c r="T212" s="188"/>
      <c r="U212" s="524"/>
    </row>
    <row r="213" spans="1:61" s="138" customFormat="1" ht="12" thickBot="1">
      <c r="A213" s="615">
        <v>41</v>
      </c>
      <c r="B213" s="219" t="s">
        <v>91</v>
      </c>
      <c r="C213" s="28"/>
      <c r="D213" s="28">
        <v>18</v>
      </c>
      <c r="E213" s="37">
        <f t="shared" si="36"/>
        <v>18</v>
      </c>
      <c r="F213" s="37">
        <f t="shared" si="37"/>
        <v>32</v>
      </c>
      <c r="G213" s="205">
        <v>50</v>
      </c>
      <c r="H213" s="188">
        <v>2</v>
      </c>
      <c r="I213" s="185"/>
      <c r="J213" s="187"/>
      <c r="K213" s="186"/>
      <c r="L213" s="27"/>
      <c r="M213" s="28">
        <v>18</v>
      </c>
      <c r="N213" s="188">
        <v>2</v>
      </c>
      <c r="O213" s="185"/>
      <c r="P213" s="187"/>
      <c r="Q213" s="188"/>
      <c r="R213" s="27"/>
      <c r="S213" s="28"/>
      <c r="T213" s="188"/>
      <c r="U213" s="154"/>
    </row>
    <row r="214" spans="1:61" s="138" customFormat="1" ht="12" thickBot="1">
      <c r="A214" s="615">
        <v>42</v>
      </c>
      <c r="B214" s="219" t="s">
        <v>89</v>
      </c>
      <c r="C214" s="602">
        <v>9</v>
      </c>
      <c r="D214" s="28"/>
      <c r="E214" s="37">
        <f t="shared" si="36"/>
        <v>9</v>
      </c>
      <c r="F214" s="603">
        <f t="shared" si="37"/>
        <v>16</v>
      </c>
      <c r="G214" s="205">
        <v>25</v>
      </c>
      <c r="H214" s="188">
        <v>1</v>
      </c>
      <c r="I214" s="185"/>
      <c r="J214" s="187"/>
      <c r="K214" s="186"/>
      <c r="L214" s="27"/>
      <c r="M214" s="28"/>
      <c r="N214" s="188"/>
      <c r="O214" s="190">
        <v>9</v>
      </c>
      <c r="P214" s="190"/>
      <c r="Q214" s="226">
        <v>1</v>
      </c>
      <c r="R214" s="27"/>
      <c r="S214" s="28"/>
      <c r="T214" s="188"/>
      <c r="U214" s="154"/>
    </row>
    <row r="215" spans="1:61" s="138" customFormat="1">
      <c r="A215" s="615">
        <v>43</v>
      </c>
      <c r="B215" s="219" t="s">
        <v>90</v>
      </c>
      <c r="C215" s="567">
        <v>18</v>
      </c>
      <c r="D215" s="28"/>
      <c r="E215" s="28">
        <f t="shared" si="36"/>
        <v>18</v>
      </c>
      <c r="F215" s="567">
        <f t="shared" si="37"/>
        <v>32</v>
      </c>
      <c r="G215" s="205">
        <v>50</v>
      </c>
      <c r="H215" s="321">
        <v>2</v>
      </c>
      <c r="I215" s="185"/>
      <c r="J215" s="187"/>
      <c r="K215" s="186"/>
      <c r="L215" s="27"/>
      <c r="M215" s="27"/>
      <c r="N215" s="189"/>
      <c r="O215" s="124"/>
      <c r="P215" s="124"/>
      <c r="Q215" s="188"/>
      <c r="R215" s="27">
        <v>18</v>
      </c>
      <c r="S215" s="27"/>
      <c r="T215" s="188">
        <v>2</v>
      </c>
      <c r="U215" s="568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4"/>
      <c r="AY215" s="144"/>
      <c r="AZ215" s="144"/>
      <c r="BA215" s="144"/>
      <c r="BB215" s="144"/>
    </row>
    <row r="216" spans="1:61" s="67" customFormat="1">
      <c r="A216" s="156"/>
      <c r="B216" s="508" t="s">
        <v>40</v>
      </c>
      <c r="C216" s="230">
        <f>SUM(C191:C214)</f>
        <v>186</v>
      </c>
      <c r="D216" s="230">
        <f>SUM(D191:D214)</f>
        <v>210</v>
      </c>
      <c r="E216" s="230">
        <f>SUM(E191:E215)</f>
        <v>414</v>
      </c>
      <c r="F216" s="230">
        <f>SUM(F191:F215)</f>
        <v>831</v>
      </c>
      <c r="G216" s="230">
        <f>SUM(G191:G214)</f>
        <v>1230</v>
      </c>
      <c r="H216" s="230">
        <f>SUM(H190:H215)</f>
        <v>58</v>
      </c>
      <c r="I216" s="112"/>
      <c r="J216" s="34"/>
      <c r="K216" s="131"/>
      <c r="L216" s="79">
        <f>SUM(L191:L214)</f>
        <v>69</v>
      </c>
      <c r="M216" s="79">
        <f>SUM(M191:M214)</f>
        <v>84</v>
      </c>
      <c r="N216" s="512">
        <f>SUM(N190:N215)</f>
        <v>21</v>
      </c>
      <c r="O216" s="79">
        <f>SUM(O191:O214)</f>
        <v>99</v>
      </c>
      <c r="P216" s="79">
        <f>SUM(P191:P214)</f>
        <v>75</v>
      </c>
      <c r="Q216" s="79">
        <f>SUM(Q190:Q215)</f>
        <v>24</v>
      </c>
      <c r="R216" s="79">
        <f>SUM(R191:R214)</f>
        <v>18</v>
      </c>
      <c r="S216" s="79">
        <f>SUM(S191:S214)</f>
        <v>51</v>
      </c>
      <c r="T216" s="79">
        <f>SUM(T190:T215)</f>
        <v>13</v>
      </c>
      <c r="U216" s="604"/>
      <c r="V216" s="66"/>
      <c r="W216" s="228"/>
      <c r="X216" s="227"/>
      <c r="Y216" s="227"/>
      <c r="Z216" s="227"/>
      <c r="AA216" s="227"/>
      <c r="AB216" s="227"/>
      <c r="AC216" s="227"/>
      <c r="AD216" s="227"/>
      <c r="AE216" s="227"/>
      <c r="AF216" s="227"/>
      <c r="AG216" s="227"/>
      <c r="AH216" s="227"/>
      <c r="AI216" s="227"/>
      <c r="AJ216" s="227"/>
      <c r="AK216" s="227"/>
      <c r="AL216" s="227"/>
      <c r="AM216" s="227"/>
      <c r="AN216" s="227"/>
      <c r="AO216" s="227"/>
      <c r="AP216" s="227"/>
      <c r="AQ216" s="227"/>
      <c r="AR216" s="227"/>
      <c r="AS216" s="227"/>
      <c r="AT216" s="227"/>
      <c r="AU216" s="227"/>
      <c r="AV216" s="227"/>
      <c r="AW216" s="227"/>
      <c r="AX216" s="227"/>
      <c r="AY216" s="227"/>
      <c r="AZ216" s="227"/>
      <c r="BA216" s="227"/>
      <c r="BB216" s="227"/>
    </row>
    <row r="217" spans="1:61">
      <c r="A217" s="116"/>
      <c r="B217" s="121" t="s">
        <v>87</v>
      </c>
      <c r="C217" s="127">
        <f t="shared" ref="C217:T217" si="38">C26+C216</f>
        <v>345</v>
      </c>
      <c r="D217" s="127">
        <f t="shared" si="38"/>
        <v>363</v>
      </c>
      <c r="E217" s="127">
        <f t="shared" si="38"/>
        <v>726</v>
      </c>
      <c r="F217" s="127">
        <f t="shared" si="38"/>
        <v>1894</v>
      </c>
      <c r="G217" s="127">
        <f t="shared" si="38"/>
        <v>2605</v>
      </c>
      <c r="H217" s="127">
        <f t="shared" si="38"/>
        <v>113</v>
      </c>
      <c r="I217" s="127">
        <f t="shared" si="38"/>
        <v>120</v>
      </c>
      <c r="J217" s="127">
        <f t="shared" si="38"/>
        <v>111</v>
      </c>
      <c r="K217" s="127">
        <f t="shared" si="38"/>
        <v>30</v>
      </c>
      <c r="L217" s="127">
        <f t="shared" si="38"/>
        <v>102</v>
      </c>
      <c r="M217" s="127">
        <f t="shared" si="38"/>
        <v>117</v>
      </c>
      <c r="N217" s="127">
        <f t="shared" si="38"/>
        <v>30</v>
      </c>
      <c r="O217" s="511">
        <f t="shared" si="38"/>
        <v>99</v>
      </c>
      <c r="P217" s="127">
        <f t="shared" si="38"/>
        <v>75</v>
      </c>
      <c r="Q217" s="127">
        <f t="shared" si="38"/>
        <v>30</v>
      </c>
      <c r="R217" s="127">
        <f t="shared" si="38"/>
        <v>18</v>
      </c>
      <c r="S217" s="127">
        <f t="shared" si="38"/>
        <v>51</v>
      </c>
      <c r="T217" s="127">
        <f t="shared" si="38"/>
        <v>23</v>
      </c>
      <c r="U217" s="68"/>
      <c r="V217" s="66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211"/>
      <c r="BD217" s="123"/>
      <c r="BE217" s="123"/>
      <c r="BF217" s="123"/>
      <c r="BG217" s="123"/>
      <c r="BH217" s="123"/>
      <c r="BI217" s="123"/>
    </row>
    <row r="218" spans="1:61">
      <c r="A218" s="564">
        <v>44</v>
      </c>
      <c r="B218" s="565" t="s">
        <v>176</v>
      </c>
      <c r="C218" s="248"/>
      <c r="D218" s="248"/>
      <c r="E218" s="248">
        <v>90</v>
      </c>
      <c r="F218" s="248">
        <v>85</v>
      </c>
      <c r="G218" s="248">
        <v>175</v>
      </c>
      <c r="H218" s="248">
        <v>7</v>
      </c>
      <c r="I218" s="248"/>
      <c r="J218" s="248"/>
      <c r="K218" s="248"/>
      <c r="L218" s="246"/>
      <c r="M218" s="248"/>
      <c r="N218" s="248"/>
      <c r="O218" s="248"/>
      <c r="P218" s="248"/>
      <c r="Q218" s="248"/>
      <c r="R218" s="248"/>
      <c r="S218" s="248"/>
      <c r="T218" s="248">
        <v>7</v>
      </c>
      <c r="U218" s="68"/>
      <c r="V218" s="66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211"/>
      <c r="BD218" s="123"/>
      <c r="BE218" s="123"/>
      <c r="BF218" s="123"/>
      <c r="BG218" s="123"/>
      <c r="BH218" s="123"/>
      <c r="BI218" s="123"/>
    </row>
    <row r="219" spans="1:61">
      <c r="A219" s="564"/>
      <c r="B219" s="572"/>
      <c r="C219" s="595"/>
      <c r="D219" s="595"/>
      <c r="E219" s="595"/>
      <c r="F219" s="595"/>
      <c r="G219" s="595"/>
      <c r="H219" s="595">
        <f>SUM(H217:H218)</f>
        <v>120</v>
      </c>
      <c r="I219" s="595"/>
      <c r="J219" s="595"/>
      <c r="K219" s="595"/>
      <c r="L219" s="595"/>
      <c r="M219" s="595"/>
      <c r="N219" s="595"/>
      <c r="O219" s="595"/>
      <c r="P219" s="595"/>
      <c r="Q219" s="595"/>
      <c r="R219" s="595"/>
      <c r="S219" s="595"/>
      <c r="T219" s="595">
        <f>SUM(T217:T218)</f>
        <v>30</v>
      </c>
      <c r="U219" s="68"/>
      <c r="V219" s="66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211"/>
      <c r="BD219" s="123"/>
      <c r="BE219" s="123"/>
      <c r="BF219" s="123"/>
      <c r="BG219" s="123"/>
      <c r="BH219" s="123"/>
      <c r="BI219" s="123"/>
    </row>
    <row r="220" spans="1:61" s="69" customFormat="1">
      <c r="A220" s="49"/>
      <c r="C220" s="253">
        <f>C217*100/E217</f>
        <v>47.52066115702479</v>
      </c>
      <c r="D220" s="254">
        <f>100-C220</f>
        <v>52.47933884297521</v>
      </c>
      <c r="E220" s="97"/>
      <c r="F220" s="96"/>
      <c r="G220" s="96"/>
      <c r="H220" s="57"/>
      <c r="I220" s="49"/>
      <c r="J220" s="49"/>
      <c r="K220" s="58"/>
      <c r="L220" s="49"/>
      <c r="M220" s="49"/>
      <c r="N220" s="250"/>
      <c r="O220" s="49"/>
      <c r="P220" s="49"/>
      <c r="Q220" s="250"/>
      <c r="R220" s="49"/>
      <c r="S220" s="49"/>
      <c r="T220" s="58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4"/>
      <c r="BD220" s="65"/>
      <c r="BE220" s="65"/>
      <c r="BF220" s="65"/>
      <c r="BG220" s="65"/>
      <c r="BH220" s="65"/>
      <c r="BI220" s="65"/>
    </row>
    <row r="221" spans="1:61"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158"/>
      <c r="BI221" s="67"/>
    </row>
    <row r="222" spans="1:61" s="67" customFormat="1">
      <c r="A222" s="59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158"/>
    </row>
    <row r="223" spans="1:61" s="67" customForma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158"/>
    </row>
    <row r="224" spans="1:61" s="67" customForma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158"/>
    </row>
    <row r="225" spans="1:54" s="67" customForma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158"/>
    </row>
    <row r="226" spans="1:54" s="67" customForma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158"/>
    </row>
    <row r="227" spans="1:54" s="67" customForma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158"/>
    </row>
    <row r="228" spans="1:54" s="67" customForma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158"/>
    </row>
    <row r="229" spans="1:54" s="67" customForma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158"/>
    </row>
    <row r="230" spans="1:54" s="67" customForma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158"/>
    </row>
    <row r="231" spans="1:54" s="67" customForma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158"/>
    </row>
    <row r="232" spans="1:54" s="67" customForma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158"/>
    </row>
    <row r="233" spans="1:54" s="67" customForma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158"/>
    </row>
    <row r="234" spans="1:54" s="67" customForma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158"/>
    </row>
    <row r="235" spans="1:54" s="67" customForma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158"/>
    </row>
    <row r="236" spans="1:54" s="67" customForma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158"/>
    </row>
    <row r="237" spans="1:54" s="67" customForma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158"/>
    </row>
    <row r="238" spans="1:54" s="67" customForma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158"/>
    </row>
    <row r="239" spans="1:54" s="67" customForma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158"/>
    </row>
    <row r="240" spans="1:54" s="67" customForma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158"/>
    </row>
    <row r="241" spans="1:54" s="67" customForma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158"/>
    </row>
    <row r="242" spans="1:54" s="67" customForma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158"/>
    </row>
    <row r="243" spans="1:54" s="67" customForma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158"/>
    </row>
    <row r="244" spans="1:54" s="67" customForma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158"/>
    </row>
    <row r="245" spans="1:54" s="67" customForma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158"/>
    </row>
    <row r="246" spans="1:54" s="67" customForma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158"/>
    </row>
    <row r="247" spans="1:54" s="67" customForma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158"/>
    </row>
    <row r="248" spans="1:54" s="67" customForma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158"/>
    </row>
    <row r="249" spans="1:54" s="67" customForma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158"/>
    </row>
    <row r="250" spans="1:54" s="67" customForma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158"/>
    </row>
    <row r="251" spans="1:54" s="67" customForma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158"/>
    </row>
    <row r="252" spans="1:54" s="67" customForma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158"/>
    </row>
    <row r="253" spans="1:54" s="67" customForma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158"/>
    </row>
    <row r="254" spans="1:54" s="67" customForma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158"/>
    </row>
    <row r="255" spans="1:54" s="67" customForma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158"/>
    </row>
    <row r="256" spans="1:54" s="67" customForma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158"/>
    </row>
    <row r="257" spans="1:54" s="67" customForma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158"/>
    </row>
    <row r="258" spans="1:54" s="67" customForma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158"/>
    </row>
    <row r="259" spans="1:54" s="67" customForma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158"/>
    </row>
    <row r="260" spans="1:54" s="67" customForma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158"/>
    </row>
    <row r="261" spans="1:54" s="67" customForma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158"/>
    </row>
    <row r="262" spans="1:54" s="67" customForma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158"/>
    </row>
    <row r="263" spans="1:54" s="67" customForma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158"/>
    </row>
    <row r="264" spans="1:54" s="67" customForma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158"/>
    </row>
    <row r="265" spans="1:54" s="67" customForma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158"/>
    </row>
    <row r="266" spans="1:54" s="67" customForma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158"/>
    </row>
    <row r="267" spans="1:54" s="67" customForma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158"/>
    </row>
    <row r="268" spans="1:54" s="67" customForma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158"/>
    </row>
    <row r="269" spans="1:54" s="67" customForma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158"/>
    </row>
    <row r="270" spans="1:54" s="67" customForma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158"/>
    </row>
    <row r="271" spans="1:54" s="67" customForma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158"/>
    </row>
    <row r="272" spans="1:54" s="67" customForma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158"/>
    </row>
    <row r="273" spans="1:54" s="67" customForma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158"/>
    </row>
    <row r="274" spans="1:54" s="67" customForma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158"/>
    </row>
    <row r="275" spans="1:54" s="67" customForma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158"/>
    </row>
    <row r="276" spans="1:54" s="67" customForma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158"/>
    </row>
    <row r="277" spans="1:54" s="67" customForma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158"/>
    </row>
    <row r="278" spans="1:54" s="67" customForma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158"/>
    </row>
    <row r="279" spans="1:54" s="67" customForma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158"/>
    </row>
    <row r="280" spans="1:54" s="67" customForma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158"/>
    </row>
    <row r="281" spans="1:54" s="67" customForma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158"/>
    </row>
    <row r="282" spans="1:54" s="67" customForma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158"/>
    </row>
    <row r="283" spans="1:54" s="67" customForma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158"/>
    </row>
    <row r="284" spans="1:54" s="67" customForma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158"/>
    </row>
    <row r="285" spans="1:54" s="67" customForma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158"/>
    </row>
    <row r="286" spans="1:54" s="67" customForma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158"/>
    </row>
    <row r="287" spans="1:54" s="67" customForma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158"/>
    </row>
    <row r="288" spans="1:54" s="67" customForma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158"/>
    </row>
    <row r="289" spans="1:54" s="67" customForma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158"/>
    </row>
    <row r="290" spans="1:54" s="67" customForma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158"/>
    </row>
    <row r="291" spans="1:54" s="67" customForma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158"/>
    </row>
    <row r="292" spans="1:54" s="67" customForma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158"/>
    </row>
    <row r="293" spans="1:54" s="67" customForma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158"/>
    </row>
    <row r="294" spans="1:54" s="67" customForma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158"/>
    </row>
    <row r="295" spans="1:54" s="67" customForma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158"/>
    </row>
    <row r="296" spans="1:54" s="67" customForma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158"/>
    </row>
    <row r="297" spans="1:54" s="67" customForma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158"/>
    </row>
    <row r="298" spans="1:54" s="67" customForma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158"/>
    </row>
    <row r="299" spans="1:54" s="67" customForma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158"/>
    </row>
    <row r="300" spans="1:54" s="67" customForma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158"/>
    </row>
  </sheetData>
  <sheetProtection formatCells="0" formatColumns="0" formatRows="0" insertColumns="0" insertRows="0" insertHyperlinks="0" deleteColumns="0" deleteRows="0"/>
  <mergeCells count="94">
    <mergeCell ref="A3:A4"/>
    <mergeCell ref="B3:B4"/>
    <mergeCell ref="C3:F3"/>
    <mergeCell ref="G3:G5"/>
    <mergeCell ref="H3:H5"/>
    <mergeCell ref="L4:N4"/>
    <mergeCell ref="O4:Q4"/>
    <mergeCell ref="R4:T4"/>
    <mergeCell ref="C6:T6"/>
    <mergeCell ref="B2:T2"/>
    <mergeCell ref="I3:N3"/>
    <mergeCell ref="O3:T3"/>
    <mergeCell ref="C4:C5"/>
    <mergeCell ref="D4:D5"/>
    <mergeCell ref="E4:E5"/>
    <mergeCell ref="F4:F5"/>
    <mergeCell ref="I4:K4"/>
    <mergeCell ref="R53:T53"/>
    <mergeCell ref="A31:B32"/>
    <mergeCell ref="C31:C32"/>
    <mergeCell ref="D31:D32"/>
    <mergeCell ref="E31:E32"/>
    <mergeCell ref="F31:F32"/>
    <mergeCell ref="G31:G32"/>
    <mergeCell ref="H31:H32"/>
    <mergeCell ref="I31:K31"/>
    <mergeCell ref="L31:N31"/>
    <mergeCell ref="O31:Q31"/>
    <mergeCell ref="R31:T31"/>
    <mergeCell ref="G53:G54"/>
    <mergeCell ref="H53:H54"/>
    <mergeCell ref="I53:K53"/>
    <mergeCell ref="L53:N53"/>
    <mergeCell ref="O53:Q53"/>
    <mergeCell ref="A53:B54"/>
    <mergeCell ref="C53:C54"/>
    <mergeCell ref="D53:D54"/>
    <mergeCell ref="E53:E54"/>
    <mergeCell ref="F53:F54"/>
    <mergeCell ref="O77:Q77"/>
    <mergeCell ref="A77:B78"/>
    <mergeCell ref="C77:C78"/>
    <mergeCell ref="D77:D78"/>
    <mergeCell ref="E77:E78"/>
    <mergeCell ref="F77:F78"/>
    <mergeCell ref="R77:T77"/>
    <mergeCell ref="A107:B108"/>
    <mergeCell ref="C107:C108"/>
    <mergeCell ref="D107:D108"/>
    <mergeCell ref="E107:E108"/>
    <mergeCell ref="F107:F108"/>
    <mergeCell ref="G107:G108"/>
    <mergeCell ref="H107:H108"/>
    <mergeCell ref="I107:K107"/>
    <mergeCell ref="L107:N107"/>
    <mergeCell ref="O107:Q107"/>
    <mergeCell ref="R107:T107"/>
    <mergeCell ref="G77:G78"/>
    <mergeCell ref="H77:H78"/>
    <mergeCell ref="I77:K77"/>
    <mergeCell ref="L77:N77"/>
    <mergeCell ref="O134:Q134"/>
    <mergeCell ref="A134:B135"/>
    <mergeCell ref="C134:C135"/>
    <mergeCell ref="D134:D135"/>
    <mergeCell ref="E134:E135"/>
    <mergeCell ref="F134:F135"/>
    <mergeCell ref="R134:T134"/>
    <mergeCell ref="A160:B161"/>
    <mergeCell ref="C160:C161"/>
    <mergeCell ref="D160:D161"/>
    <mergeCell ref="E160:E161"/>
    <mergeCell ref="F160:F161"/>
    <mergeCell ref="G160:G161"/>
    <mergeCell ref="H160:H161"/>
    <mergeCell ref="I160:K160"/>
    <mergeCell ref="L160:N160"/>
    <mergeCell ref="O160:Q160"/>
    <mergeCell ref="R160:T160"/>
    <mergeCell ref="G134:G135"/>
    <mergeCell ref="H134:H135"/>
    <mergeCell ref="I134:K134"/>
    <mergeCell ref="L134:N134"/>
    <mergeCell ref="A188:B189"/>
    <mergeCell ref="C188:C189"/>
    <mergeCell ref="D188:D189"/>
    <mergeCell ref="E188:E189"/>
    <mergeCell ref="F188:F189"/>
    <mergeCell ref="R188:T188"/>
    <mergeCell ref="G188:G189"/>
    <mergeCell ref="H188:H189"/>
    <mergeCell ref="I188:K188"/>
    <mergeCell ref="L188:N188"/>
    <mergeCell ref="O188:Q18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STACJONARNE</vt:lpstr>
      <vt:lpstr>NIESTACJONARNE</vt:lpstr>
      <vt:lpstr>NIESTACJONARNE!Obszar_wydruku</vt:lpstr>
      <vt:lpstr>STACJONARNE!Obszar_wydruku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Burdukiewicz</dc:creator>
  <cp:lastModifiedBy>Anna Adamczyk-Kozak</cp:lastModifiedBy>
  <cp:lastPrinted>2022-04-12T07:43:42Z</cp:lastPrinted>
  <dcterms:created xsi:type="dcterms:W3CDTF">2017-03-12T18:37:31Z</dcterms:created>
  <dcterms:modified xsi:type="dcterms:W3CDTF">2022-04-20T10:44:18Z</dcterms:modified>
</cp:coreProperties>
</file>