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8_{6D9F5564-ED5F-4D1B-8DCB-9E3DE1922CBD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STACJONARNE" sheetId="1" r:id="rId1"/>
    <sheet name="NIESTACJONARN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" l="1"/>
  <c r="D58" i="2" l="1"/>
  <c r="T108" i="2" l="1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E108" i="2"/>
  <c r="D108" i="2"/>
  <c r="C108" i="2"/>
  <c r="T93" i="2"/>
  <c r="S93" i="2"/>
  <c r="R93" i="2"/>
  <c r="Q93" i="2"/>
  <c r="P93" i="2"/>
  <c r="O93" i="2"/>
  <c r="N93" i="2"/>
  <c r="M93" i="2"/>
  <c r="L93" i="2"/>
  <c r="K93" i="2"/>
  <c r="G93" i="2"/>
  <c r="E93" i="2"/>
  <c r="D93" i="2"/>
  <c r="C93" i="2"/>
  <c r="T76" i="2"/>
  <c r="S76" i="2"/>
  <c r="R76" i="2"/>
  <c r="Q76" i="2"/>
  <c r="P76" i="2"/>
  <c r="O76" i="2"/>
  <c r="N76" i="2"/>
  <c r="M76" i="2"/>
  <c r="L76" i="2"/>
  <c r="K76" i="2"/>
  <c r="G76" i="2"/>
  <c r="E76" i="2"/>
  <c r="D76" i="2"/>
  <c r="C76" i="2"/>
  <c r="S61" i="2"/>
  <c r="R61" i="2"/>
  <c r="Q61" i="2"/>
  <c r="P61" i="2"/>
  <c r="O61" i="2"/>
  <c r="N61" i="2"/>
  <c r="M61" i="2"/>
  <c r="L61" i="2"/>
  <c r="K61" i="2"/>
  <c r="J61" i="2"/>
  <c r="I61" i="2"/>
  <c r="H61" i="2"/>
  <c r="D61" i="2"/>
  <c r="C61" i="2"/>
  <c r="E60" i="2"/>
  <c r="E59" i="2"/>
  <c r="S55" i="2"/>
  <c r="R55" i="2"/>
  <c r="Q55" i="2"/>
  <c r="P55" i="2"/>
  <c r="O55" i="2"/>
  <c r="N55" i="2"/>
  <c r="L55" i="2"/>
  <c r="K55" i="2"/>
  <c r="J55" i="2"/>
  <c r="I55" i="2"/>
  <c r="H55" i="2"/>
  <c r="G55" i="2"/>
  <c r="C55" i="2"/>
  <c r="T54" i="2"/>
  <c r="T53" i="2"/>
  <c r="T52" i="2"/>
  <c r="T51" i="2"/>
  <c r="T50" i="2"/>
  <c r="S47" i="2"/>
  <c r="R47" i="2"/>
  <c r="Q47" i="2"/>
  <c r="O47" i="2"/>
  <c r="N47" i="2"/>
  <c r="L47" i="2"/>
  <c r="K47" i="2"/>
  <c r="J47" i="2"/>
  <c r="I47" i="2"/>
  <c r="H47" i="2"/>
  <c r="G47" i="2"/>
  <c r="D47" i="2"/>
  <c r="C47" i="2"/>
  <c r="T45" i="2"/>
  <c r="T43" i="2"/>
  <c r="T42" i="2"/>
  <c r="E42" i="2"/>
  <c r="E47" i="2" s="1"/>
  <c r="S39" i="2"/>
  <c r="R39" i="2"/>
  <c r="Q39" i="2"/>
  <c r="P39" i="2"/>
  <c r="O39" i="2"/>
  <c r="N39" i="2"/>
  <c r="L39" i="2"/>
  <c r="K39" i="2"/>
  <c r="J39" i="2"/>
  <c r="I39" i="2"/>
  <c r="H39" i="2"/>
  <c r="G39" i="2"/>
  <c r="E39" i="2"/>
  <c r="D39" i="2"/>
  <c r="C39" i="2"/>
  <c r="T37" i="2"/>
  <c r="T36" i="2"/>
  <c r="T35" i="2"/>
  <c r="S32" i="2"/>
  <c r="R32" i="2"/>
  <c r="Q32" i="2"/>
  <c r="P32" i="2"/>
  <c r="O32" i="2"/>
  <c r="N32" i="2"/>
  <c r="M32" i="2"/>
  <c r="L32" i="2"/>
  <c r="K32" i="2"/>
  <c r="J32" i="2"/>
  <c r="H32" i="2"/>
  <c r="G32" i="2"/>
  <c r="E32" i="2"/>
  <c r="D32" i="2"/>
  <c r="C32" i="2"/>
  <c r="T31" i="2"/>
  <c r="T29" i="2"/>
  <c r="T28" i="2"/>
  <c r="T27" i="2"/>
  <c r="T25" i="2"/>
  <c r="T24" i="2"/>
  <c r="T23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D20" i="2"/>
  <c r="C20" i="2"/>
  <c r="E19" i="2"/>
  <c r="T16" i="2"/>
  <c r="T15" i="2"/>
  <c r="T11" i="2"/>
  <c r="E11" i="2"/>
  <c r="T10" i="2"/>
  <c r="E9" i="2"/>
  <c r="E8" i="2"/>
  <c r="S20" i="1"/>
  <c r="R20" i="1"/>
  <c r="Q20" i="1"/>
  <c r="N20" i="1"/>
  <c r="O20" i="1"/>
  <c r="P20" i="1"/>
  <c r="G20" i="1"/>
  <c r="C2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E110" i="1"/>
  <c r="D110" i="1"/>
  <c r="C110" i="1"/>
  <c r="T95" i="1"/>
  <c r="S95" i="1"/>
  <c r="R95" i="1"/>
  <c r="Q95" i="1"/>
  <c r="P95" i="1"/>
  <c r="O95" i="1"/>
  <c r="N95" i="1"/>
  <c r="M95" i="1"/>
  <c r="L95" i="1"/>
  <c r="K95" i="1"/>
  <c r="G95" i="1"/>
  <c r="E95" i="1"/>
  <c r="D95" i="1"/>
  <c r="C95" i="1"/>
  <c r="D79" i="1"/>
  <c r="C79" i="1"/>
  <c r="T77" i="1"/>
  <c r="S77" i="1"/>
  <c r="R77" i="1"/>
  <c r="Q77" i="1"/>
  <c r="P77" i="1"/>
  <c r="O77" i="1"/>
  <c r="N77" i="1"/>
  <c r="M77" i="1"/>
  <c r="L77" i="1"/>
  <c r="K77" i="1"/>
  <c r="G77" i="1"/>
  <c r="E77" i="1"/>
  <c r="D77" i="1"/>
  <c r="C77" i="1"/>
  <c r="S61" i="1"/>
  <c r="R61" i="1"/>
  <c r="Q61" i="1"/>
  <c r="P61" i="1"/>
  <c r="O61" i="1"/>
  <c r="N61" i="1"/>
  <c r="M61" i="1"/>
  <c r="L61" i="1"/>
  <c r="K61" i="1"/>
  <c r="J61" i="1"/>
  <c r="I61" i="1"/>
  <c r="H61" i="1"/>
  <c r="D61" i="1"/>
  <c r="C61" i="1"/>
  <c r="E59" i="1"/>
  <c r="E61" i="1" s="1"/>
  <c r="S55" i="1"/>
  <c r="R55" i="1"/>
  <c r="Q55" i="1"/>
  <c r="P55" i="1"/>
  <c r="O55" i="1"/>
  <c r="N55" i="1"/>
  <c r="L55" i="1"/>
  <c r="K55" i="1"/>
  <c r="J55" i="1"/>
  <c r="I55" i="1"/>
  <c r="H55" i="1"/>
  <c r="G55" i="1"/>
  <c r="E55" i="1"/>
  <c r="D55" i="1"/>
  <c r="C55" i="1"/>
  <c r="T54" i="1"/>
  <c r="T53" i="1"/>
  <c r="T52" i="1"/>
  <c r="T51" i="1"/>
  <c r="T50" i="1"/>
  <c r="S47" i="1"/>
  <c r="R47" i="1"/>
  <c r="Q47" i="1"/>
  <c r="O47" i="1"/>
  <c r="N47" i="1"/>
  <c r="L47" i="1"/>
  <c r="K47" i="1"/>
  <c r="J47" i="1"/>
  <c r="I47" i="1"/>
  <c r="H47" i="1"/>
  <c r="G47" i="1"/>
  <c r="D47" i="1"/>
  <c r="C47" i="1"/>
  <c r="T45" i="1"/>
  <c r="T43" i="1"/>
  <c r="T42" i="1"/>
  <c r="E42" i="1"/>
  <c r="E47" i="1" s="1"/>
  <c r="S39" i="1"/>
  <c r="R39" i="1"/>
  <c r="Q39" i="1"/>
  <c r="P39" i="1"/>
  <c r="O39" i="1"/>
  <c r="N39" i="1"/>
  <c r="L39" i="1"/>
  <c r="K39" i="1"/>
  <c r="I39" i="1"/>
  <c r="H39" i="1"/>
  <c r="G39" i="1"/>
  <c r="E39" i="1"/>
  <c r="D39" i="1"/>
  <c r="C39" i="1"/>
  <c r="T37" i="1"/>
  <c r="T36" i="1"/>
  <c r="T35" i="1"/>
  <c r="S32" i="1"/>
  <c r="R32" i="1"/>
  <c r="Q32" i="1"/>
  <c r="P32" i="1"/>
  <c r="O32" i="1"/>
  <c r="N32" i="1"/>
  <c r="M32" i="1"/>
  <c r="L32" i="1"/>
  <c r="K32" i="1"/>
  <c r="J32" i="1"/>
  <c r="G32" i="1"/>
  <c r="E32" i="1"/>
  <c r="D32" i="1"/>
  <c r="C32" i="1"/>
  <c r="T31" i="1"/>
  <c r="T29" i="1"/>
  <c r="T28" i="1"/>
  <c r="T27" i="1"/>
  <c r="T25" i="1"/>
  <c r="T24" i="1"/>
  <c r="T23" i="1"/>
  <c r="M20" i="1"/>
  <c r="L20" i="1"/>
  <c r="K20" i="1"/>
  <c r="J20" i="1"/>
  <c r="I20" i="1"/>
  <c r="H20" i="1"/>
  <c r="E19" i="1"/>
  <c r="T16" i="1"/>
  <c r="T15" i="1"/>
  <c r="T11" i="1"/>
  <c r="D11" i="1"/>
  <c r="D20" i="1" s="1"/>
  <c r="T10" i="1"/>
  <c r="E9" i="1"/>
  <c r="T20" i="1" l="1"/>
  <c r="T20" i="2"/>
  <c r="D48" i="2"/>
  <c r="T39" i="2"/>
  <c r="C40" i="2"/>
  <c r="T55" i="2"/>
  <c r="T32" i="2"/>
  <c r="E61" i="2"/>
  <c r="C33" i="2"/>
  <c r="E20" i="2"/>
  <c r="D21" i="2" s="1"/>
  <c r="D33" i="2"/>
  <c r="C48" i="2"/>
  <c r="D40" i="2"/>
  <c r="T47" i="2"/>
  <c r="D48" i="1"/>
  <c r="C40" i="1"/>
  <c r="D40" i="1"/>
  <c r="T39" i="1"/>
  <c r="C33" i="1"/>
  <c r="E11" i="1"/>
  <c r="T32" i="1"/>
  <c r="D33" i="1"/>
  <c r="T47" i="1"/>
  <c r="T55" i="1"/>
  <c r="C48" i="1"/>
  <c r="E8" i="1"/>
  <c r="E20" i="1" l="1"/>
  <c r="C21" i="2"/>
  <c r="D21" i="1"/>
  <c r="C21" i="1" l="1"/>
</calcChain>
</file>

<file path=xl/sharedStrings.xml><?xml version="1.0" encoding="utf-8"?>
<sst xmlns="http://schemas.openxmlformats.org/spreadsheetml/2006/main" count="398" uniqueCount="125">
  <si>
    <t>Lp.</t>
  </si>
  <si>
    <t>Nazwa przedmiotu</t>
  </si>
  <si>
    <t>Ogółem godzin:</t>
  </si>
  <si>
    <r>
      <t>I</t>
    </r>
    <r>
      <rPr>
        <sz val="8"/>
        <rFont val="Calibri"/>
        <family val="2"/>
        <charset val="238"/>
      </rPr>
      <t xml:space="preserve"> rok   2022/23</t>
    </r>
  </si>
  <si>
    <r>
      <t>II</t>
    </r>
    <r>
      <rPr>
        <sz val="8"/>
        <rFont val="Calibri"/>
        <family val="2"/>
        <charset val="238"/>
      </rPr>
      <t xml:space="preserve"> rok   2023/24</t>
    </r>
  </si>
  <si>
    <r>
      <t xml:space="preserve">Sem. </t>
    </r>
    <r>
      <rPr>
        <b/>
        <sz val="8"/>
        <rFont val="Calibri"/>
        <family val="2"/>
        <charset val="238"/>
      </rPr>
      <t>1</t>
    </r>
  </si>
  <si>
    <r>
      <t xml:space="preserve">Sem. </t>
    </r>
    <r>
      <rPr>
        <b/>
        <sz val="8"/>
        <rFont val="Calibri"/>
        <family val="2"/>
        <charset val="238"/>
      </rPr>
      <t>2</t>
    </r>
  </si>
  <si>
    <r>
      <t>Sem</t>
    </r>
    <r>
      <rPr>
        <b/>
        <sz val="8"/>
        <rFont val="Calibri"/>
        <family val="2"/>
        <charset val="238"/>
      </rPr>
      <t>. 3</t>
    </r>
  </si>
  <si>
    <r>
      <t>Sem</t>
    </r>
    <r>
      <rPr>
        <b/>
        <sz val="8"/>
        <rFont val="Calibri"/>
        <family val="2"/>
        <charset val="238"/>
      </rPr>
      <t>. 4</t>
    </r>
  </si>
  <si>
    <t>w</t>
  </si>
  <si>
    <t>ćw.</t>
  </si>
  <si>
    <t>Ogół</t>
  </si>
  <si>
    <t>Forma zali.</t>
  </si>
  <si>
    <t>Praca własna</t>
  </si>
  <si>
    <t>W</t>
  </si>
  <si>
    <t>pkt</t>
  </si>
  <si>
    <t>suma punktów ECT</t>
  </si>
  <si>
    <t>Przygotowanie merytoryczne do nauczania pierwszego przedmiotu - przedmioty kierunkowe - grupa A1</t>
  </si>
  <si>
    <t>Nowoczesne formy gimnastyki</t>
  </si>
  <si>
    <t>Zo</t>
  </si>
  <si>
    <t>Gry zespołowe z innych kręgów kulturowych</t>
  </si>
  <si>
    <t>Adaptowana aktywność ruchowa</t>
  </si>
  <si>
    <t>Wytrzymałościowe formy aktywności ruchowej</t>
  </si>
  <si>
    <t>Alternatywne formy zajęć w wodzie</t>
  </si>
  <si>
    <t>Gry rekreacyjne z innych kręgów kulturowych</t>
  </si>
  <si>
    <t>Trening funkcjonalny</t>
  </si>
  <si>
    <t xml:space="preserve">Siłowe formy aktywności ruchowej </t>
  </si>
  <si>
    <t>Techiniki relaksacyjne</t>
  </si>
  <si>
    <t>Turystyka aktywna</t>
  </si>
  <si>
    <t>Aktywność ruchowa seniorów</t>
  </si>
  <si>
    <t xml:space="preserve">Specajlizacja instruktorska </t>
  </si>
  <si>
    <t>E</t>
  </si>
  <si>
    <t>Razem:</t>
  </si>
  <si>
    <t>%W/Ć</t>
  </si>
  <si>
    <t>Przygotowanie merytoryczne do nauczania pierwszego przedmiotu - przedmioty podstawowe  - grupa A1</t>
  </si>
  <si>
    <t>Programowanie i kontrola wysiłku fizycznego</t>
  </si>
  <si>
    <t>Anatomia praktyczna</t>
  </si>
  <si>
    <t>Biomechanika ruchów człowieka</t>
  </si>
  <si>
    <t xml:space="preserve">Podstawy neurokognitywistyki </t>
  </si>
  <si>
    <t>Higiena aktywności ruchowej</t>
  </si>
  <si>
    <t>Organizacja i zarządzanie instytucją edukacyjną</t>
  </si>
  <si>
    <t>Ekologia człowieka  i ochrona środowiska</t>
  </si>
  <si>
    <t xml:space="preserve">  </t>
  </si>
  <si>
    <t>Środowisko a organizm człowieka</t>
  </si>
  <si>
    <t>Socjomotoryka</t>
  </si>
  <si>
    <t>Przygotowanie psychologiczno - pedagogiczne i dydaktyczne ( grupa B i C)</t>
  </si>
  <si>
    <t>Psychologia aktywności fizycznej</t>
  </si>
  <si>
    <t>Pedagogika kultury fizycznej</t>
  </si>
  <si>
    <t>Pedeutologia</t>
  </si>
  <si>
    <t xml:space="preserve">Dydaktyka </t>
  </si>
  <si>
    <t xml:space="preserve"> Przygotowanie dydaktyczne do nauczania pierwszego przedmiotu (grupa D)</t>
  </si>
  <si>
    <t>Dydaktyka wychowania fizycznego</t>
  </si>
  <si>
    <t>Metodyka wychowania fizycznego w szkole ponadpodstawowej,</t>
  </si>
  <si>
    <t xml:space="preserve">Edukacja zdrowotna ucznia w szkole ponadpodstawowej </t>
  </si>
  <si>
    <t>Metodyka wf w szole policelanej i szkole wyższej</t>
  </si>
  <si>
    <t>Nadzór pedagogiczny w pracy nauczyciela wf w szkole ponad podstawowej</t>
  </si>
  <si>
    <t>Moduł pracy dyplomowej + język obcy</t>
  </si>
  <si>
    <t>Metodologia badań naukowych</t>
  </si>
  <si>
    <t>Statystyka w pracy naukowej</t>
  </si>
  <si>
    <t>Seminarium magisterskie i ocena pracy magisterskie</t>
  </si>
  <si>
    <t>Z/Zo</t>
  </si>
  <si>
    <t>[100]</t>
  </si>
  <si>
    <t>Obrona pracy magisterskiej</t>
  </si>
  <si>
    <t>[150]</t>
  </si>
  <si>
    <t>Język obcy - do wyboru</t>
  </si>
  <si>
    <t>razem</t>
  </si>
  <si>
    <t>razem bez specjal. I praktyk</t>
  </si>
  <si>
    <t>% razem bez specj. I praktyk</t>
  </si>
  <si>
    <t>Praktyki</t>
  </si>
  <si>
    <t xml:space="preserve">            </t>
  </si>
  <si>
    <t>Praktyka w szkole ponadpodstawowej (B.3. i D.2.)</t>
  </si>
  <si>
    <t xml:space="preserve">Praktyka specjalistyczna </t>
  </si>
  <si>
    <t>SUMA PRAKTYKI:</t>
  </si>
  <si>
    <t xml:space="preserve"> Specjalności do wyboru (jedna do wyboru) (grupa zajęć A.2. + E)</t>
  </si>
  <si>
    <t xml:space="preserve">              </t>
  </si>
  <si>
    <t>Gerokinezjologia</t>
  </si>
  <si>
    <t>Andragogika</t>
  </si>
  <si>
    <t xml:space="preserve">Psychologia starzenia </t>
  </si>
  <si>
    <t>Fizjologia starzenia</t>
  </si>
  <si>
    <t>Dydaktyka i metodyka ćw. ruchowych osób starszych</t>
  </si>
  <si>
    <t>Higiena - pielęgnacja  osób starszych</t>
  </si>
  <si>
    <t>Trening zdrowotny  seniorów</t>
  </si>
  <si>
    <t>Gimnastyka lecznicza dla seniorów</t>
  </si>
  <si>
    <t xml:space="preserve">Profilaktyka i eliminacja stresu </t>
  </si>
  <si>
    <t xml:space="preserve">Ćwiczenia relaksacyjne dla seniorów </t>
  </si>
  <si>
    <t>Aktywność ruchowa  dla seniorów przy muzyce</t>
  </si>
  <si>
    <t>Podstawy treningu pamięci</t>
  </si>
  <si>
    <t>% wykłady do ćwiczeń</t>
  </si>
  <si>
    <t>Zarządzanie w oświacie</t>
  </si>
  <si>
    <t xml:space="preserve"> Podstawy zarządzania placówką oświaty</t>
  </si>
  <si>
    <t xml:space="preserve"> Prawne aspekty zarządzania placówką oświaty</t>
  </si>
  <si>
    <t xml:space="preserve"> Trening menedżerski</t>
  </si>
  <si>
    <t>Zarządzanie zasobami ludzkimi</t>
  </si>
  <si>
    <t>Psychologia zarządzania</t>
  </si>
  <si>
    <t>Zarządzanie finansami w oświacie</t>
  </si>
  <si>
    <t>Zarządzanie jakością w oświacie</t>
  </si>
  <si>
    <t>Podstawy marketingu</t>
  </si>
  <si>
    <t>Systemy informatyczne w oświacie</t>
  </si>
  <si>
    <t>Zarządzanie projektami </t>
  </si>
  <si>
    <t>Balance work - life</t>
  </si>
  <si>
    <t>Trening zdrowotny i relaksacja</t>
  </si>
  <si>
    <t xml:space="preserve">Edukacja i rehabilitacja osób z niepełnosprawnością intelektualną </t>
  </si>
  <si>
    <t>Pedagogika  specjalna</t>
  </si>
  <si>
    <t xml:space="preserve">Elementy psychologii klinicznej i psychopatologii </t>
  </si>
  <si>
    <t>Metodyka pracy rehabilitacyjno - wychowawczej  z osobami z niepełnosprawnością  intelektualną</t>
  </si>
  <si>
    <t xml:space="preserve">Prawne aspekty funkcjonowania osóby z NI </t>
  </si>
  <si>
    <t>Metodyka wychowania fizycznego osób z niepełnosprawnością intelektualną</t>
  </si>
  <si>
    <t xml:space="preserve">Podstawy logorytmiki </t>
  </si>
  <si>
    <t xml:space="preserve"> Ruchowe środki w terapii  osób z NI</t>
  </si>
  <si>
    <t>Dydaktyka wf z osób z NI</t>
  </si>
  <si>
    <t>Kulturowe i społeczne aspekty NI</t>
  </si>
  <si>
    <t xml:space="preserve">Razem = </t>
  </si>
  <si>
    <t xml:space="preserve"> </t>
  </si>
  <si>
    <t>łacznie</t>
  </si>
  <si>
    <t>% W/ćw</t>
  </si>
  <si>
    <r>
      <t xml:space="preserve">   </t>
    </r>
    <r>
      <rPr>
        <b/>
        <sz val="11"/>
        <rFont val="Calibri"/>
        <family val="2"/>
        <charset val="238"/>
        <scheme val="minor"/>
      </rPr>
      <t>KIERUNEK  WYCHOWANIE FIZYCZNE -  AWF we Wrocławiu od roku  2022/2023  - zgodny ze standardami kształcenia nauczycieli oraz uchwałą Senatu z 25.03.21</t>
    </r>
  </si>
  <si>
    <t xml:space="preserve">   KIERUNEK  WYCHOWANIE FIZYCZNE -  AWF we Wrocławiu od roku  2022/2023  - zgodny ze standardami kształcenia nauczycieli oraz uchwą senatu z 25.03.21</t>
  </si>
  <si>
    <t>suma punktów ECTS</t>
  </si>
  <si>
    <t>Przygotowanie psychologiczno - pedagogiczne i dydaktyczne ( grupa B)</t>
  </si>
  <si>
    <t xml:space="preserve"> Specjalności do wyboru (jedna do wyboru) (A.2. + E)</t>
  </si>
  <si>
    <t>Psychologia starzenia się</t>
  </si>
  <si>
    <t>Fizjologia starzenia się</t>
  </si>
  <si>
    <t>Edukacja i rehabilitacja osób z niepełnosprawnością intelektualną - oligofrenopedagogika</t>
  </si>
  <si>
    <t xml:space="preserve">Plan studiów II stopnia STACJONARNYCH </t>
  </si>
  <si>
    <t xml:space="preserve">Plan studiów II stopnia NIESTACJONARNYCH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</si>
</sst>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8"/>
      <name val="Calibri"/>
      <family val="2"/>
      <charset val="238"/>
      <scheme val="minor"/>
    </font>
    <font>
      <b/>
      <sz val="8"/>
      <color indexed="4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theme="4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trike/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trike/>
      <sz val="8"/>
      <color theme="4"/>
      <name val="Calibri"/>
      <family val="2"/>
      <charset val="238"/>
      <scheme val="minor"/>
    </font>
    <font>
      <sz val="8"/>
      <color indexed="53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1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0">
    <xf numFmtId="0" fontId="0" fillId="0" borderId="0" xfId="0"/>
    <xf numFmtId="0" fontId="3" fillId="0" borderId="0" xfId="0" applyFont="1"/>
    <xf numFmtId="0" fontId="3" fillId="0" borderId="13" xfId="0" applyFont="1" applyBorder="1"/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/>
    </xf>
    <xf numFmtId="0" fontId="5" fillId="4" borderId="36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3" fillId="4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/>
    <xf numFmtId="0" fontId="3" fillId="0" borderId="4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righ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right" vertical="center" wrapText="1"/>
    </xf>
    <xf numFmtId="9" fontId="5" fillId="4" borderId="29" xfId="0" applyNumberFormat="1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Fill="1" applyBorder="1" applyAlignment="1">
      <alignment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1" xfId="0" applyFont="1" applyBorder="1" applyAlignment="1">
      <alignment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3" fillId="0" borderId="13" xfId="0" applyFont="1" applyBorder="1" applyAlignment="1">
      <alignment horizontal="left"/>
    </xf>
    <xf numFmtId="0" fontId="3" fillId="3" borderId="51" xfId="0" applyFont="1" applyFill="1" applyBorder="1" applyAlignment="1">
      <alignment vertical="center" wrapText="1"/>
    </xf>
    <xf numFmtId="0" fontId="5" fillId="5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left"/>
    </xf>
    <xf numFmtId="0" fontId="3" fillId="4" borderId="42" xfId="0" applyFont="1" applyFill="1" applyBorder="1" applyAlignment="1">
      <alignment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right" vertical="center" wrapText="1"/>
    </xf>
    <xf numFmtId="0" fontId="3" fillId="4" borderId="56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right" vertical="center" wrapText="1"/>
    </xf>
    <xf numFmtId="9" fontId="5" fillId="4" borderId="49" xfId="0" applyNumberFormat="1" applyFont="1" applyFill="1" applyBorder="1" applyAlignment="1">
      <alignment horizontal="center" vertical="center" wrapText="1"/>
    </xf>
    <xf numFmtId="9" fontId="5" fillId="4" borderId="58" xfId="0" applyNumberFormat="1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/>
    </xf>
    <xf numFmtId="0" fontId="10" fillId="4" borderId="58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3" fillId="4" borderId="49" xfId="0" applyFont="1" applyFill="1" applyBorder="1" applyAlignment="1">
      <alignment vertical="center"/>
    </xf>
    <xf numFmtId="0" fontId="3" fillId="4" borderId="58" xfId="0" applyFont="1" applyFill="1" applyBorder="1" applyAlignment="1">
      <alignment vertical="center"/>
    </xf>
    <xf numFmtId="0" fontId="3" fillId="4" borderId="59" xfId="0" applyFont="1" applyFill="1" applyBorder="1" applyAlignment="1">
      <alignment vertical="center"/>
    </xf>
    <xf numFmtId="0" fontId="3" fillId="4" borderId="60" xfId="0" applyFont="1" applyFill="1" applyBorder="1" applyAlignment="1">
      <alignment vertical="center"/>
    </xf>
    <xf numFmtId="0" fontId="3" fillId="4" borderId="40" xfId="0" applyFont="1" applyFill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right" vertical="center" wrapText="1"/>
    </xf>
    <xf numFmtId="0" fontId="3" fillId="5" borderId="49" xfId="0" applyFont="1" applyFill="1" applyBorder="1" applyAlignment="1">
      <alignment vertical="center"/>
    </xf>
    <xf numFmtId="0" fontId="3" fillId="5" borderId="58" xfId="0" applyFont="1" applyFill="1" applyBorder="1" applyAlignment="1">
      <alignment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vertical="center"/>
    </xf>
    <xf numFmtId="0" fontId="3" fillId="5" borderId="40" xfId="0" applyFont="1" applyFill="1" applyBorder="1" applyAlignment="1">
      <alignment vertical="center"/>
    </xf>
    <xf numFmtId="0" fontId="3" fillId="6" borderId="55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vertical="center" wrapText="1"/>
    </xf>
    <xf numFmtId="0" fontId="5" fillId="6" borderId="23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right" vertical="center"/>
    </xf>
    <xf numFmtId="1" fontId="3" fillId="5" borderId="13" xfId="0" applyNumberFormat="1" applyFont="1" applyFill="1" applyBorder="1" applyAlignment="1">
      <alignment horizontal="center" vertical="center"/>
    </xf>
    <xf numFmtId="1" fontId="3" fillId="5" borderId="58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6" fillId="5" borderId="59" xfId="0" applyFont="1" applyFill="1" applyBorder="1" applyAlignment="1">
      <alignment vertical="center"/>
    </xf>
    <xf numFmtId="0" fontId="5" fillId="5" borderId="58" xfId="0" applyFont="1" applyFill="1" applyBorder="1" applyAlignment="1">
      <alignment vertical="center"/>
    </xf>
    <xf numFmtId="0" fontId="17" fillId="5" borderId="58" xfId="0" applyFont="1" applyFill="1" applyBorder="1" applyAlignment="1">
      <alignment vertical="center"/>
    </xf>
    <xf numFmtId="0" fontId="17" fillId="5" borderId="59" xfId="0" applyFont="1" applyFill="1" applyBorder="1" applyAlignment="1">
      <alignment vertical="center"/>
    </xf>
    <xf numFmtId="0" fontId="17" fillId="5" borderId="49" xfId="0" applyFont="1" applyFill="1" applyBorder="1" applyAlignment="1">
      <alignment vertical="center"/>
    </xf>
    <xf numFmtId="0" fontId="17" fillId="5" borderId="40" xfId="0" applyFont="1" applyFill="1" applyBorder="1" applyAlignment="1">
      <alignment vertical="center"/>
    </xf>
    <xf numFmtId="0" fontId="17" fillId="0" borderId="40" xfId="0" applyFont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/>
    </xf>
    <xf numFmtId="0" fontId="17" fillId="7" borderId="37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9" fontId="5" fillId="5" borderId="13" xfId="0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5" borderId="47" xfId="0" applyFont="1" applyFill="1" applyBorder="1" applyAlignment="1">
      <alignment horizontal="center" vertical="center"/>
    </xf>
    <xf numFmtId="0" fontId="3" fillId="0" borderId="53" xfId="0" applyFont="1" applyBorder="1"/>
    <xf numFmtId="0" fontId="16" fillId="3" borderId="64" xfId="0" applyFont="1" applyFill="1" applyBorder="1" applyAlignment="1">
      <alignment horizontal="right" vertical="center"/>
    </xf>
    <xf numFmtId="1" fontId="20" fillId="0" borderId="7" xfId="0" applyNumberFormat="1" applyFont="1" applyBorder="1"/>
    <xf numFmtId="0" fontId="20" fillId="0" borderId="7" xfId="0" applyFont="1" applyBorder="1"/>
    <xf numFmtId="0" fontId="20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4" borderId="26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 indent="1"/>
    </xf>
    <xf numFmtId="0" fontId="3" fillId="8" borderId="5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left" vertical="center" wrapText="1" inden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left" vertical="center" wrapText="1" indent="1"/>
    </xf>
    <xf numFmtId="0" fontId="22" fillId="0" borderId="30" xfId="0" applyFont="1" applyBorder="1" applyAlignment="1">
      <alignment horizontal="left" vertical="center" wrapText="1" indent="1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right" vertical="center"/>
    </xf>
    <xf numFmtId="0" fontId="3" fillId="7" borderId="43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/>
    </xf>
    <xf numFmtId="0" fontId="3" fillId="7" borderId="5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right" vertical="center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15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9" fontId="5" fillId="2" borderId="37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2" fillId="3" borderId="64" xfId="0" applyFont="1" applyFill="1" applyBorder="1" applyAlignment="1">
      <alignment horizontal="right" vertical="center"/>
    </xf>
    <xf numFmtId="0" fontId="12" fillId="3" borderId="66" xfId="0" applyFont="1" applyFill="1" applyBorder="1" applyAlignment="1">
      <alignment horizontal="right" vertical="center"/>
    </xf>
    <xf numFmtId="1" fontId="18" fillId="0" borderId="7" xfId="0" applyNumberFormat="1" applyFont="1" applyBorder="1"/>
    <xf numFmtId="0" fontId="18" fillId="0" borderId="7" xfId="0" applyFont="1" applyBorder="1"/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3" fillId="0" borderId="66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3" fillId="3" borderId="68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3" fillId="4" borderId="64" xfId="0" applyFont="1" applyFill="1" applyBorder="1" applyAlignment="1">
      <alignment vertical="center"/>
    </xf>
    <xf numFmtId="0" fontId="5" fillId="4" borderId="53" xfId="0" applyFont="1" applyFill="1" applyBorder="1" applyAlignment="1">
      <alignment vertical="center"/>
    </xf>
    <xf numFmtId="0" fontId="3" fillId="4" borderId="53" xfId="0" applyFont="1" applyFill="1" applyBorder="1" applyAlignment="1">
      <alignment vertical="center"/>
    </xf>
    <xf numFmtId="0" fontId="3" fillId="4" borderId="67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0" fontId="16" fillId="3" borderId="66" xfId="0" applyFont="1" applyFill="1" applyBorder="1" applyAlignment="1">
      <alignment horizontal="right" vertical="center"/>
    </xf>
    <xf numFmtId="0" fontId="21" fillId="0" borderId="66" xfId="0" applyFont="1" applyFill="1" applyBorder="1" applyAlignment="1">
      <alignment vertical="center" wrapText="1"/>
    </xf>
    <xf numFmtId="0" fontId="3" fillId="3" borderId="51" xfId="0" applyFont="1" applyFill="1" applyBorder="1" applyAlignment="1">
      <alignment vertical="center"/>
    </xf>
    <xf numFmtId="0" fontId="2" fillId="0" borderId="0" xfId="0" applyFont="1"/>
    <xf numFmtId="0" fontId="19" fillId="0" borderId="30" xfId="0" applyFont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25" fillId="0" borderId="0" xfId="0" applyFont="1"/>
    <xf numFmtId="0" fontId="19" fillId="6" borderId="23" xfId="0" applyFont="1" applyFill="1" applyBorder="1" applyAlignment="1">
      <alignment vertical="center"/>
    </xf>
    <xf numFmtId="0" fontId="19" fillId="6" borderId="24" xfId="0" applyFont="1" applyFill="1" applyBorder="1" applyAlignment="1">
      <alignment vertical="center"/>
    </xf>
    <xf numFmtId="0" fontId="19" fillId="6" borderId="26" xfId="0" applyFont="1" applyFill="1" applyBorder="1" applyAlignment="1">
      <alignment vertical="center"/>
    </xf>
    <xf numFmtId="0" fontId="19" fillId="6" borderId="25" xfId="0" applyFont="1" applyFill="1" applyBorder="1" applyAlignment="1">
      <alignment vertical="center"/>
    </xf>
    <xf numFmtId="0" fontId="19" fillId="6" borderId="27" xfId="0" applyFont="1" applyFill="1" applyBorder="1" applyAlignment="1">
      <alignment vertical="center"/>
    </xf>
    <xf numFmtId="0" fontId="12" fillId="6" borderId="15" xfId="0" applyFont="1" applyFill="1" applyBorder="1" applyAlignment="1">
      <alignment horizontal="center" vertical="center"/>
    </xf>
    <xf numFmtId="0" fontId="12" fillId="7" borderId="66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3" fillId="0" borderId="17" xfId="0" applyFont="1" applyBorder="1"/>
    <xf numFmtId="0" fontId="3" fillId="0" borderId="63" xfId="0" applyFont="1" applyBorder="1"/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/>
    </xf>
    <xf numFmtId="0" fontId="12" fillId="4" borderId="42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3" fillId="4" borderId="69" xfId="0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5" borderId="43" xfId="0" applyFont="1" applyFill="1" applyBorder="1" applyAlignment="1">
      <alignment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vertical="center"/>
    </xf>
    <xf numFmtId="0" fontId="3" fillId="5" borderId="44" xfId="0" applyFont="1" applyFill="1" applyBorder="1" applyAlignment="1">
      <alignment vertical="center"/>
    </xf>
    <xf numFmtId="0" fontId="5" fillId="5" borderId="30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6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vertical="center"/>
    </xf>
    <xf numFmtId="0" fontId="3" fillId="5" borderId="63" xfId="0" applyFont="1" applyFill="1" applyBorder="1" applyAlignment="1">
      <alignment vertical="center"/>
    </xf>
    <xf numFmtId="0" fontId="3" fillId="6" borderId="70" xfId="0" applyFont="1" applyFill="1" applyBorder="1" applyAlignment="1">
      <alignment horizontal="center" vertical="center"/>
    </xf>
    <xf numFmtId="0" fontId="17" fillId="5" borderId="60" xfId="0" applyFont="1" applyFill="1" applyBorder="1" applyAlignment="1">
      <alignment vertical="center"/>
    </xf>
    <xf numFmtId="0" fontId="17" fillId="9" borderId="58" xfId="0" applyFont="1" applyFill="1" applyBorder="1" applyAlignment="1">
      <alignment vertical="center"/>
    </xf>
    <xf numFmtId="0" fontId="17" fillId="9" borderId="60" xfId="0" applyFont="1" applyFill="1" applyBorder="1" applyAlignment="1">
      <alignment vertical="center"/>
    </xf>
    <xf numFmtId="0" fontId="17" fillId="0" borderId="70" xfId="0" applyFont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wrapText="1"/>
    </xf>
    <xf numFmtId="0" fontId="16" fillId="0" borderId="38" xfId="0" applyFont="1" applyFill="1" applyBorder="1" applyAlignment="1">
      <alignment horizontal="center" vertical="center"/>
    </xf>
    <xf numFmtId="0" fontId="17" fillId="7" borderId="58" xfId="0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/>
    </xf>
    <xf numFmtId="0" fontId="17" fillId="0" borderId="39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29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3" borderId="68" xfId="0" applyFont="1" applyFill="1" applyBorder="1" applyAlignment="1">
      <alignment horizontal="right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3" fillId="0" borderId="55" xfId="0" applyFont="1" applyFill="1" applyBorder="1" applyAlignment="1">
      <alignment vertical="center" wrapText="1"/>
    </xf>
    <xf numFmtId="0" fontId="3" fillId="7" borderId="44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0" fontId="3" fillId="7" borderId="67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3" fillId="8" borderId="71" xfId="0" applyFont="1" applyFill="1" applyBorder="1" applyAlignment="1">
      <alignment horizontal="center" vertical="center"/>
    </xf>
    <xf numFmtId="0" fontId="3" fillId="8" borderId="7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vertical="center"/>
    </xf>
    <xf numFmtId="0" fontId="12" fillId="7" borderId="13" xfId="0" applyFont="1" applyFill="1" applyBorder="1" applyAlignment="1">
      <alignment horizontal="center" vertical="center"/>
    </xf>
    <xf numFmtId="0" fontId="12" fillId="0" borderId="3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4" borderId="36" xfId="0" applyFont="1" applyFill="1" applyBorder="1" applyAlignment="1">
      <alignment horizontal="left"/>
    </xf>
    <xf numFmtId="0" fontId="13" fillId="4" borderId="10" xfId="0" applyFont="1" applyFill="1" applyBorder="1" applyAlignment="1">
      <alignment horizontal="left"/>
    </xf>
    <xf numFmtId="0" fontId="13" fillId="4" borderId="11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6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"/>
  <sheetViews>
    <sheetView workbookViewId="0">
      <selection sqref="A1:S1"/>
    </sheetView>
  </sheetViews>
  <sheetFormatPr defaultRowHeight="15" x14ac:dyDescent="0.25"/>
  <cols>
    <col min="2" max="2" width="30.85546875" customWidth="1"/>
  </cols>
  <sheetData>
    <row r="1" spans="1:20" x14ac:dyDescent="0.25">
      <c r="A1" s="460" t="s">
        <v>123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1"/>
      <c r="T1" s="1"/>
    </row>
    <row r="2" spans="1:20" ht="15.75" thickBot="1" x14ac:dyDescent="0.3">
      <c r="A2" s="462" t="s">
        <v>115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3"/>
      <c r="T2" s="1"/>
    </row>
    <row r="3" spans="1:20" x14ac:dyDescent="0.25">
      <c r="A3" s="464" t="s">
        <v>0</v>
      </c>
      <c r="B3" s="467" t="s">
        <v>1</v>
      </c>
      <c r="C3" s="470" t="s">
        <v>2</v>
      </c>
      <c r="D3" s="471"/>
      <c r="E3" s="471"/>
      <c r="F3" s="471"/>
      <c r="G3" s="472"/>
      <c r="H3" s="479" t="s">
        <v>3</v>
      </c>
      <c r="I3" s="480"/>
      <c r="J3" s="480"/>
      <c r="K3" s="480"/>
      <c r="L3" s="480"/>
      <c r="M3" s="481"/>
      <c r="N3" s="479" t="s">
        <v>4</v>
      </c>
      <c r="O3" s="480"/>
      <c r="P3" s="480"/>
      <c r="Q3" s="480"/>
      <c r="R3" s="480"/>
      <c r="S3" s="482"/>
      <c r="T3" s="2"/>
    </row>
    <row r="4" spans="1:20" x14ac:dyDescent="0.25">
      <c r="A4" s="465"/>
      <c r="B4" s="468"/>
      <c r="C4" s="473"/>
      <c r="D4" s="474"/>
      <c r="E4" s="474"/>
      <c r="F4" s="474"/>
      <c r="G4" s="475"/>
      <c r="H4" s="483" t="s">
        <v>5</v>
      </c>
      <c r="I4" s="484"/>
      <c r="J4" s="485"/>
      <c r="K4" s="489" t="s">
        <v>6</v>
      </c>
      <c r="L4" s="484"/>
      <c r="M4" s="490"/>
      <c r="N4" s="483" t="s">
        <v>7</v>
      </c>
      <c r="O4" s="484"/>
      <c r="P4" s="485"/>
      <c r="Q4" s="489" t="s">
        <v>8</v>
      </c>
      <c r="R4" s="484"/>
      <c r="S4" s="485"/>
      <c r="T4" s="2"/>
    </row>
    <row r="5" spans="1:20" x14ac:dyDescent="0.25">
      <c r="A5" s="465"/>
      <c r="B5" s="468"/>
      <c r="C5" s="476"/>
      <c r="D5" s="477"/>
      <c r="E5" s="477"/>
      <c r="F5" s="477"/>
      <c r="G5" s="478"/>
      <c r="H5" s="486"/>
      <c r="I5" s="487"/>
      <c r="J5" s="488"/>
      <c r="K5" s="491"/>
      <c r="L5" s="487"/>
      <c r="M5" s="492"/>
      <c r="N5" s="486"/>
      <c r="O5" s="487"/>
      <c r="P5" s="488"/>
      <c r="Q5" s="491"/>
      <c r="R5" s="487"/>
      <c r="S5" s="488"/>
      <c r="T5" s="2"/>
    </row>
    <row r="6" spans="1:20" ht="34.5" thickBot="1" x14ac:dyDescent="0.3">
      <c r="A6" s="466"/>
      <c r="B6" s="469"/>
      <c r="C6" s="3" t="s">
        <v>9</v>
      </c>
      <c r="D6" s="4" t="s">
        <v>10</v>
      </c>
      <c r="E6" s="5" t="s">
        <v>11</v>
      </c>
      <c r="F6" s="3" t="s">
        <v>12</v>
      </c>
      <c r="G6" s="6" t="s">
        <v>13</v>
      </c>
      <c r="H6" s="7" t="s">
        <v>14</v>
      </c>
      <c r="I6" s="8" t="s">
        <v>10</v>
      </c>
      <c r="J6" s="9" t="s">
        <v>15</v>
      </c>
      <c r="K6" s="8" t="s">
        <v>14</v>
      </c>
      <c r="L6" s="8" t="s">
        <v>10</v>
      </c>
      <c r="M6" s="10" t="s">
        <v>15</v>
      </c>
      <c r="N6" s="7" t="s">
        <v>14</v>
      </c>
      <c r="O6" s="8" t="s">
        <v>10</v>
      </c>
      <c r="P6" s="9" t="s">
        <v>15</v>
      </c>
      <c r="Q6" s="8" t="s">
        <v>14</v>
      </c>
      <c r="R6" s="8" t="s">
        <v>10</v>
      </c>
      <c r="S6" s="9" t="s">
        <v>15</v>
      </c>
      <c r="T6" s="11" t="s">
        <v>16</v>
      </c>
    </row>
    <row r="7" spans="1:20" ht="15.75" thickBot="1" x14ac:dyDescent="0.3">
      <c r="A7" s="12"/>
      <c r="B7" s="13" t="s">
        <v>17</v>
      </c>
      <c r="C7" s="14"/>
      <c r="D7" s="15"/>
      <c r="E7" s="15"/>
      <c r="F7" s="16"/>
      <c r="G7" s="16"/>
      <c r="H7" s="17"/>
      <c r="I7" s="16"/>
      <c r="J7" s="16"/>
      <c r="K7" s="16"/>
      <c r="L7" s="16"/>
      <c r="M7" s="18"/>
      <c r="N7" s="17"/>
      <c r="O7" s="16"/>
      <c r="P7" s="15"/>
      <c r="Q7" s="15"/>
      <c r="R7" s="15"/>
      <c r="S7" s="19"/>
      <c r="T7" s="20"/>
    </row>
    <row r="8" spans="1:20" x14ac:dyDescent="0.25">
      <c r="A8" s="21">
        <v>1</v>
      </c>
      <c r="B8" s="22" t="s">
        <v>18</v>
      </c>
      <c r="C8" s="23">
        <v>5</v>
      </c>
      <c r="D8" s="23">
        <v>20</v>
      </c>
      <c r="E8" s="24">
        <f>C8+D8</f>
        <v>25</v>
      </c>
      <c r="F8" s="25" t="s">
        <v>19</v>
      </c>
      <c r="G8" s="26">
        <v>25</v>
      </c>
      <c r="H8" s="27">
        <v>5</v>
      </c>
      <c r="I8" s="28">
        <v>20</v>
      </c>
      <c r="J8" s="29">
        <v>2</v>
      </c>
      <c r="K8" s="28"/>
      <c r="L8" s="28"/>
      <c r="M8" s="30"/>
      <c r="N8" s="27"/>
      <c r="O8" s="28"/>
      <c r="P8" s="29"/>
      <c r="Q8" s="31"/>
      <c r="R8" s="31"/>
      <c r="S8" s="29"/>
      <c r="T8" s="32">
        <v>2</v>
      </c>
    </row>
    <row r="9" spans="1:20" x14ac:dyDescent="0.25">
      <c r="A9" s="21">
        <v>2</v>
      </c>
      <c r="B9" s="22" t="s">
        <v>20</v>
      </c>
      <c r="C9" s="23">
        <v>5</v>
      </c>
      <c r="D9" s="23">
        <v>20</v>
      </c>
      <c r="E9" s="24">
        <f t="shared" ref="E9:E19" si="0">C9+D9</f>
        <v>25</v>
      </c>
      <c r="F9" s="25" t="s">
        <v>19</v>
      </c>
      <c r="G9" s="26">
        <v>25</v>
      </c>
      <c r="H9" s="27"/>
      <c r="I9" s="28"/>
      <c r="J9" s="29"/>
      <c r="K9" s="28"/>
      <c r="L9" s="28"/>
      <c r="M9" s="30"/>
      <c r="N9" s="27">
        <v>5</v>
      </c>
      <c r="O9" s="28">
        <v>20</v>
      </c>
      <c r="P9" s="29">
        <v>2</v>
      </c>
      <c r="Q9" s="31"/>
      <c r="R9" s="31"/>
      <c r="S9" s="29"/>
      <c r="T9" s="33">
        <v>2</v>
      </c>
    </row>
    <row r="10" spans="1:20" x14ac:dyDescent="0.25">
      <c r="A10" s="21">
        <v>3</v>
      </c>
      <c r="B10" s="22" t="s">
        <v>21</v>
      </c>
      <c r="C10" s="23">
        <v>5</v>
      </c>
      <c r="D10" s="23">
        <v>20</v>
      </c>
      <c r="E10" s="24">
        <v>25</v>
      </c>
      <c r="F10" s="25" t="s">
        <v>19</v>
      </c>
      <c r="G10" s="26">
        <v>25</v>
      </c>
      <c r="H10" s="27">
        <v>5</v>
      </c>
      <c r="I10" s="28">
        <v>20</v>
      </c>
      <c r="J10" s="29">
        <v>2</v>
      </c>
      <c r="K10" s="28"/>
      <c r="L10" s="28"/>
      <c r="M10" s="30"/>
      <c r="N10" s="27"/>
      <c r="O10" s="28"/>
      <c r="P10" s="29"/>
      <c r="Q10" s="31"/>
      <c r="R10" s="31"/>
      <c r="S10" s="29"/>
      <c r="T10" s="33">
        <f t="shared" ref="T10:T16" si="1">J10+M10+P10+S10</f>
        <v>2</v>
      </c>
    </row>
    <row r="11" spans="1:20" ht="22.5" x14ac:dyDescent="0.25">
      <c r="A11" s="21">
        <v>4</v>
      </c>
      <c r="B11" s="22" t="s">
        <v>22</v>
      </c>
      <c r="C11" s="23">
        <v>5</v>
      </c>
      <c r="D11" s="23">
        <f t="shared" ref="D11" si="2">I11+L11+O11+R11</f>
        <v>20</v>
      </c>
      <c r="E11" s="24">
        <f t="shared" si="0"/>
        <v>25</v>
      </c>
      <c r="F11" s="25" t="s">
        <v>19</v>
      </c>
      <c r="G11" s="26">
        <v>25</v>
      </c>
      <c r="H11" s="27">
        <v>5</v>
      </c>
      <c r="I11" s="28">
        <v>20</v>
      </c>
      <c r="J11" s="29">
        <v>2</v>
      </c>
      <c r="K11" s="28"/>
      <c r="L11" s="28"/>
      <c r="M11" s="30"/>
      <c r="N11" s="27"/>
      <c r="O11" s="28"/>
      <c r="P11" s="29"/>
      <c r="Q11" s="31"/>
      <c r="R11" s="31"/>
      <c r="S11" s="29"/>
      <c r="T11" s="33">
        <f t="shared" si="1"/>
        <v>2</v>
      </c>
    </row>
    <row r="12" spans="1:20" x14ac:dyDescent="0.25">
      <c r="A12" s="21">
        <v>5</v>
      </c>
      <c r="B12" s="22" t="s">
        <v>23</v>
      </c>
      <c r="C12" s="23">
        <v>5</v>
      </c>
      <c r="D12" s="23">
        <v>20</v>
      </c>
      <c r="E12" s="24">
        <v>25</v>
      </c>
      <c r="F12" s="25" t="s">
        <v>19</v>
      </c>
      <c r="G12" s="26">
        <v>25</v>
      </c>
      <c r="H12" s="27"/>
      <c r="I12" s="28"/>
      <c r="J12" s="29"/>
      <c r="K12" s="28"/>
      <c r="L12" s="28"/>
      <c r="M12" s="30"/>
      <c r="N12" s="27">
        <v>5</v>
      </c>
      <c r="O12" s="28">
        <v>20</v>
      </c>
      <c r="P12" s="29">
        <v>2</v>
      </c>
      <c r="Q12" s="31"/>
      <c r="R12" s="31"/>
      <c r="S12" s="29"/>
      <c r="T12" s="33">
        <v>2</v>
      </c>
    </row>
    <row r="13" spans="1:20" ht="22.5" x14ac:dyDescent="0.25">
      <c r="A13" s="21">
        <v>6</v>
      </c>
      <c r="B13" s="22" t="s">
        <v>24</v>
      </c>
      <c r="C13" s="23">
        <v>5</v>
      </c>
      <c r="D13" s="23">
        <v>20</v>
      </c>
      <c r="E13" s="24">
        <v>25</v>
      </c>
      <c r="F13" s="25" t="s">
        <v>19</v>
      </c>
      <c r="G13" s="26">
        <v>25</v>
      </c>
      <c r="H13" s="27"/>
      <c r="I13" s="28"/>
      <c r="J13" s="29"/>
      <c r="K13" s="28">
        <v>5</v>
      </c>
      <c r="L13" s="28">
        <v>20</v>
      </c>
      <c r="M13" s="30">
        <v>2</v>
      </c>
      <c r="N13" s="27"/>
      <c r="O13" s="28"/>
      <c r="P13" s="29"/>
      <c r="Q13" s="31"/>
      <c r="R13" s="31"/>
      <c r="S13" s="29"/>
      <c r="T13" s="33">
        <v>2</v>
      </c>
    </row>
    <row r="14" spans="1:20" x14ac:dyDescent="0.25">
      <c r="A14" s="21">
        <v>7</v>
      </c>
      <c r="B14" s="22" t="s">
        <v>25</v>
      </c>
      <c r="C14" s="23">
        <v>5</v>
      </c>
      <c r="D14" s="23">
        <v>20</v>
      </c>
      <c r="E14" s="24">
        <v>25</v>
      </c>
      <c r="F14" s="25" t="s">
        <v>19</v>
      </c>
      <c r="G14" s="26">
        <v>25</v>
      </c>
      <c r="H14" s="27"/>
      <c r="I14" s="28"/>
      <c r="J14" s="29"/>
      <c r="K14" s="2"/>
      <c r="L14" s="2"/>
      <c r="M14" s="34"/>
      <c r="N14" s="35">
        <v>5</v>
      </c>
      <c r="O14" s="28">
        <v>20</v>
      </c>
      <c r="P14" s="29">
        <v>2</v>
      </c>
      <c r="Q14" s="31"/>
      <c r="R14" s="31"/>
      <c r="S14" s="29"/>
      <c r="T14" s="33">
        <v>2</v>
      </c>
    </row>
    <row r="15" spans="1:20" x14ac:dyDescent="0.25">
      <c r="A15" s="21">
        <v>8</v>
      </c>
      <c r="B15" s="22" t="s">
        <v>26</v>
      </c>
      <c r="C15" s="23">
        <v>5</v>
      </c>
      <c r="D15" s="23">
        <v>20</v>
      </c>
      <c r="E15" s="24">
        <v>25</v>
      </c>
      <c r="F15" s="25" t="s">
        <v>19</v>
      </c>
      <c r="G15" s="26">
        <v>25</v>
      </c>
      <c r="H15" s="27"/>
      <c r="I15" s="28"/>
      <c r="J15" s="29"/>
      <c r="K15" s="2"/>
      <c r="L15" s="2"/>
      <c r="M15" s="34"/>
      <c r="N15" s="35">
        <v>5</v>
      </c>
      <c r="O15" s="28">
        <v>20</v>
      </c>
      <c r="P15" s="29">
        <v>2</v>
      </c>
      <c r="Q15" s="31"/>
      <c r="R15" s="31"/>
      <c r="S15" s="29"/>
      <c r="T15" s="33">
        <f t="shared" si="1"/>
        <v>2</v>
      </c>
    </row>
    <row r="16" spans="1:20" x14ac:dyDescent="0.25">
      <c r="A16" s="21">
        <v>9</v>
      </c>
      <c r="B16" s="22" t="s">
        <v>27</v>
      </c>
      <c r="C16" s="23">
        <v>10</v>
      </c>
      <c r="D16" s="23">
        <v>15</v>
      </c>
      <c r="E16" s="24">
        <v>25</v>
      </c>
      <c r="F16" s="25" t="s">
        <v>19</v>
      </c>
      <c r="G16" s="26">
        <v>25</v>
      </c>
      <c r="H16" s="27">
        <v>10</v>
      </c>
      <c r="I16" s="28">
        <v>15</v>
      </c>
      <c r="J16" s="29">
        <v>2</v>
      </c>
      <c r="K16" s="28"/>
      <c r="L16" s="28"/>
      <c r="M16" s="30"/>
      <c r="N16" s="27"/>
      <c r="O16" s="28"/>
      <c r="P16" s="29"/>
      <c r="Q16" s="31"/>
      <c r="R16" s="31"/>
      <c r="S16" s="29"/>
      <c r="T16" s="33">
        <f t="shared" si="1"/>
        <v>2</v>
      </c>
    </row>
    <row r="17" spans="1:21" x14ac:dyDescent="0.25">
      <c r="A17" s="21">
        <v>10</v>
      </c>
      <c r="B17" s="22" t="s">
        <v>28</v>
      </c>
      <c r="C17" s="23">
        <v>10</v>
      </c>
      <c r="D17" s="23">
        <v>15</v>
      </c>
      <c r="E17" s="24">
        <v>25</v>
      </c>
      <c r="F17" s="25" t="s">
        <v>19</v>
      </c>
      <c r="G17" s="26">
        <v>25</v>
      </c>
      <c r="H17" s="27">
        <v>10</v>
      </c>
      <c r="I17" s="28">
        <v>15</v>
      </c>
      <c r="J17" s="29">
        <v>2</v>
      </c>
      <c r="K17" s="28"/>
      <c r="L17" s="28"/>
      <c r="M17" s="30"/>
      <c r="N17" s="27"/>
      <c r="O17" s="28"/>
      <c r="P17" s="29"/>
      <c r="Q17" s="31"/>
      <c r="R17" s="31"/>
      <c r="S17" s="29"/>
      <c r="T17" s="33">
        <v>2</v>
      </c>
    </row>
    <row r="18" spans="1:21" x14ac:dyDescent="0.25">
      <c r="A18" s="21">
        <v>11</v>
      </c>
      <c r="B18" s="22" t="s">
        <v>29</v>
      </c>
      <c r="C18" s="23">
        <v>10</v>
      </c>
      <c r="D18" s="23">
        <v>15</v>
      </c>
      <c r="E18" s="24">
        <v>25</v>
      </c>
      <c r="F18" s="25" t="s">
        <v>19</v>
      </c>
      <c r="G18" s="26">
        <v>25</v>
      </c>
      <c r="H18" s="27">
        <v>10</v>
      </c>
      <c r="I18" s="28">
        <v>15</v>
      </c>
      <c r="J18" s="29">
        <v>2</v>
      </c>
      <c r="K18" s="28"/>
      <c r="L18" s="28"/>
      <c r="M18" s="30"/>
      <c r="N18" s="27"/>
      <c r="O18" s="28"/>
      <c r="P18" s="29"/>
      <c r="Q18" s="31"/>
      <c r="R18" s="31"/>
      <c r="S18" s="29"/>
      <c r="T18" s="33">
        <v>2</v>
      </c>
    </row>
    <row r="19" spans="1:21" ht="15.75" thickBot="1" x14ac:dyDescent="0.3">
      <c r="A19" s="21">
        <v>12</v>
      </c>
      <c r="B19" s="36" t="s">
        <v>30</v>
      </c>
      <c r="C19" s="67">
        <v>30</v>
      </c>
      <c r="D19" s="67">
        <v>60</v>
      </c>
      <c r="E19" s="68">
        <f t="shared" si="0"/>
        <v>90</v>
      </c>
      <c r="F19" s="136" t="s">
        <v>31</v>
      </c>
      <c r="G19" s="137">
        <v>85</v>
      </c>
      <c r="H19" s="138"/>
      <c r="I19" s="139"/>
      <c r="J19" s="140"/>
      <c r="K19" s="139">
        <v>10</v>
      </c>
      <c r="L19" s="139">
        <v>20</v>
      </c>
      <c r="M19" s="141">
        <v>2</v>
      </c>
      <c r="N19" s="138">
        <v>10</v>
      </c>
      <c r="O19" s="139">
        <v>20</v>
      </c>
      <c r="P19" s="140">
        <v>2</v>
      </c>
      <c r="Q19" s="73">
        <v>10</v>
      </c>
      <c r="R19" s="73">
        <v>20</v>
      </c>
      <c r="S19" s="140">
        <v>3</v>
      </c>
      <c r="T19" s="110">
        <v>7</v>
      </c>
    </row>
    <row r="20" spans="1:21" ht="15.75" thickBot="1" x14ac:dyDescent="0.3">
      <c r="A20" s="37"/>
      <c r="B20" s="38" t="s">
        <v>32</v>
      </c>
      <c r="C20" s="357">
        <f>SUM(C8:C19)</f>
        <v>100</v>
      </c>
      <c r="D20" s="357">
        <f>SUM(D8:D19)</f>
        <v>265</v>
      </c>
      <c r="E20" s="79">
        <f>SUM(E8:E19)</f>
        <v>365</v>
      </c>
      <c r="F20" s="358"/>
      <c r="G20" s="361">
        <f t="shared" ref="G20:M20" si="3">SUM(G8:G19)</f>
        <v>360</v>
      </c>
      <c r="H20" s="362">
        <f t="shared" si="3"/>
        <v>45</v>
      </c>
      <c r="I20" s="363">
        <f t="shared" si="3"/>
        <v>105</v>
      </c>
      <c r="J20" s="363">
        <f t="shared" si="3"/>
        <v>12</v>
      </c>
      <c r="K20" s="363">
        <f t="shared" si="3"/>
        <v>15</v>
      </c>
      <c r="L20" s="363">
        <f t="shared" si="3"/>
        <v>40</v>
      </c>
      <c r="M20" s="364">
        <f t="shared" si="3"/>
        <v>4</v>
      </c>
      <c r="N20" s="362">
        <f>SUM(N9:N19)</f>
        <v>30</v>
      </c>
      <c r="O20" s="363">
        <f>SUM(O9:O19)</f>
        <v>100</v>
      </c>
      <c r="P20" s="363">
        <f>SUM(P9:P19)</f>
        <v>10</v>
      </c>
      <c r="Q20" s="363">
        <f>SUM(Q19:Q19)</f>
        <v>10</v>
      </c>
      <c r="R20" s="363">
        <f>SUM(R19:R19)</f>
        <v>20</v>
      </c>
      <c r="S20" s="363">
        <f>SUM(S19:S19)</f>
        <v>3</v>
      </c>
      <c r="T20" s="360">
        <f>SUM(T8:T19)</f>
        <v>29</v>
      </c>
      <c r="U20" s="365"/>
    </row>
    <row r="21" spans="1:21" ht="15.75" thickBot="1" x14ac:dyDescent="0.3">
      <c r="A21" s="45"/>
      <c r="B21" s="46" t="s">
        <v>33</v>
      </c>
      <c r="C21" s="47">
        <f>C20/E20</f>
        <v>0.27397260273972601</v>
      </c>
      <c r="D21" s="47">
        <f>D20/E20</f>
        <v>0.72602739726027399</v>
      </c>
      <c r="E21" s="48"/>
      <c r="F21" s="49"/>
      <c r="G21" s="50"/>
      <c r="H21" s="51"/>
      <c r="I21" s="52"/>
      <c r="J21" s="52"/>
      <c r="K21" s="52"/>
      <c r="L21" s="52"/>
      <c r="M21" s="53"/>
      <c r="N21" s="51"/>
      <c r="O21" s="52"/>
      <c r="P21" s="52"/>
      <c r="Q21" s="52"/>
      <c r="R21" s="52"/>
      <c r="S21" s="52"/>
      <c r="T21" s="54"/>
    </row>
    <row r="22" spans="1:21" x14ac:dyDescent="0.25">
      <c r="A22" s="55"/>
      <c r="B22" s="452" t="s">
        <v>34</v>
      </c>
      <c r="C22" s="453"/>
      <c r="D22" s="453"/>
      <c r="E22" s="453"/>
      <c r="F22" s="453"/>
      <c r="G22" s="454"/>
      <c r="H22" s="55"/>
      <c r="I22" s="56"/>
      <c r="J22" s="57"/>
      <c r="K22" s="56"/>
      <c r="L22" s="56"/>
      <c r="M22" s="58"/>
      <c r="N22" s="55"/>
      <c r="O22" s="56"/>
      <c r="P22" s="57"/>
      <c r="Q22" s="56"/>
      <c r="R22" s="56"/>
      <c r="S22" s="57"/>
      <c r="T22" s="59"/>
    </row>
    <row r="23" spans="1:21" ht="22.5" x14ac:dyDescent="0.25">
      <c r="A23" s="21">
        <v>1</v>
      </c>
      <c r="B23" s="60" t="s">
        <v>35</v>
      </c>
      <c r="C23" s="23">
        <v>10</v>
      </c>
      <c r="D23" s="23">
        <v>15</v>
      </c>
      <c r="E23" s="24">
        <v>25</v>
      </c>
      <c r="F23" s="25" t="s">
        <v>19</v>
      </c>
      <c r="G23" s="61">
        <v>25</v>
      </c>
      <c r="H23" s="21">
        <v>10</v>
      </c>
      <c r="I23" s="62">
        <v>15</v>
      </c>
      <c r="J23" s="63">
        <v>2</v>
      </c>
      <c r="K23" s="62"/>
      <c r="L23" s="62"/>
      <c r="M23" s="64"/>
      <c r="N23" s="21"/>
      <c r="O23" s="62"/>
      <c r="P23" s="63"/>
      <c r="Q23" s="31"/>
      <c r="R23" s="31"/>
      <c r="S23" s="63"/>
      <c r="T23" s="33">
        <f>J23+M23+P23+S23</f>
        <v>2</v>
      </c>
    </row>
    <row r="24" spans="1:21" x14ac:dyDescent="0.25">
      <c r="A24" s="21">
        <v>2</v>
      </c>
      <c r="B24" s="60" t="s">
        <v>36</v>
      </c>
      <c r="C24" s="23">
        <v>10</v>
      </c>
      <c r="D24" s="23">
        <v>15</v>
      </c>
      <c r="E24" s="24">
        <v>25</v>
      </c>
      <c r="F24" s="25" t="s">
        <v>19</v>
      </c>
      <c r="G24" s="61">
        <v>25</v>
      </c>
      <c r="H24" s="21">
        <v>10</v>
      </c>
      <c r="I24" s="62">
        <v>15</v>
      </c>
      <c r="J24" s="63">
        <v>2</v>
      </c>
      <c r="K24" s="62"/>
      <c r="L24" s="62"/>
      <c r="M24" s="64"/>
      <c r="N24" s="21"/>
      <c r="O24" s="62"/>
      <c r="P24" s="63"/>
      <c r="Q24" s="31"/>
      <c r="R24" s="31"/>
      <c r="S24" s="63"/>
      <c r="T24" s="33">
        <f t="shared" ref="T24:T31" si="4">J24+M24+P24+S24</f>
        <v>2</v>
      </c>
    </row>
    <row r="25" spans="1:21" x14ac:dyDescent="0.25">
      <c r="A25" s="21">
        <v>3</v>
      </c>
      <c r="B25" s="2" t="s">
        <v>37</v>
      </c>
      <c r="C25" s="23">
        <v>10</v>
      </c>
      <c r="D25" s="23">
        <v>15</v>
      </c>
      <c r="E25" s="24">
        <v>25</v>
      </c>
      <c r="F25" s="25" t="s">
        <v>19</v>
      </c>
      <c r="G25" s="61">
        <v>25</v>
      </c>
      <c r="H25" s="21"/>
      <c r="I25" s="62"/>
      <c r="J25" s="63"/>
      <c r="K25" s="62">
        <v>10</v>
      </c>
      <c r="L25" s="62">
        <v>15</v>
      </c>
      <c r="M25" s="64">
        <v>2</v>
      </c>
      <c r="N25" s="21"/>
      <c r="O25" s="62"/>
      <c r="P25" s="63"/>
      <c r="Q25" s="31"/>
      <c r="R25" s="31"/>
      <c r="S25" s="63"/>
      <c r="T25" s="33">
        <f t="shared" si="4"/>
        <v>2</v>
      </c>
    </row>
    <row r="26" spans="1:21" x14ac:dyDescent="0.25">
      <c r="A26" s="21">
        <v>4</v>
      </c>
      <c r="B26" s="2" t="s">
        <v>38</v>
      </c>
      <c r="C26" s="23">
        <v>20</v>
      </c>
      <c r="D26" s="23">
        <v>0</v>
      </c>
      <c r="E26" s="24">
        <v>20</v>
      </c>
      <c r="F26" s="25" t="s">
        <v>19</v>
      </c>
      <c r="G26" s="61">
        <v>5</v>
      </c>
      <c r="H26" s="21"/>
      <c r="I26" s="62"/>
      <c r="J26" s="63"/>
      <c r="K26" s="62"/>
      <c r="L26" s="62"/>
      <c r="M26" s="64"/>
      <c r="N26" s="21">
        <v>20</v>
      </c>
      <c r="O26" s="62">
        <v>0</v>
      </c>
      <c r="P26" s="63">
        <v>1</v>
      </c>
      <c r="Q26" s="31"/>
      <c r="R26" s="31"/>
      <c r="S26" s="63"/>
      <c r="T26" s="33">
        <v>1</v>
      </c>
    </row>
    <row r="27" spans="1:21" x14ac:dyDescent="0.25">
      <c r="A27" s="21">
        <v>5</v>
      </c>
      <c r="B27" s="60" t="s">
        <v>39</v>
      </c>
      <c r="C27" s="23">
        <v>20</v>
      </c>
      <c r="D27" s="23">
        <v>0</v>
      </c>
      <c r="E27" s="24">
        <v>20</v>
      </c>
      <c r="F27" s="25" t="s">
        <v>19</v>
      </c>
      <c r="G27" s="61">
        <v>5</v>
      </c>
      <c r="H27" s="21"/>
      <c r="I27" s="62"/>
      <c r="J27" s="63"/>
      <c r="K27" s="62"/>
      <c r="L27" s="62"/>
      <c r="M27" s="64"/>
      <c r="N27" s="21">
        <v>20</v>
      </c>
      <c r="O27" s="62">
        <v>0</v>
      </c>
      <c r="P27" s="63">
        <v>1</v>
      </c>
      <c r="Q27" s="31"/>
      <c r="R27" s="31"/>
      <c r="S27" s="63"/>
      <c r="T27" s="33">
        <f t="shared" si="4"/>
        <v>1</v>
      </c>
    </row>
    <row r="28" spans="1:21" ht="22.5" x14ac:dyDescent="0.25">
      <c r="A28" s="21">
        <v>6</v>
      </c>
      <c r="B28" s="36" t="s">
        <v>40</v>
      </c>
      <c r="C28" s="23">
        <v>20</v>
      </c>
      <c r="D28" s="23">
        <v>0</v>
      </c>
      <c r="E28" s="24">
        <v>20</v>
      </c>
      <c r="F28" s="25" t="s">
        <v>19</v>
      </c>
      <c r="G28" s="61">
        <v>5</v>
      </c>
      <c r="H28" s="21">
        <v>20</v>
      </c>
      <c r="I28" s="62">
        <v>0</v>
      </c>
      <c r="J28" s="63">
        <v>1</v>
      </c>
      <c r="K28" s="62"/>
      <c r="L28" s="62"/>
      <c r="M28" s="64"/>
      <c r="N28" s="21"/>
      <c r="O28" s="62"/>
      <c r="P28" s="63"/>
      <c r="Q28" s="31"/>
      <c r="R28" s="31"/>
      <c r="S28" s="63"/>
      <c r="T28" s="33">
        <f t="shared" si="4"/>
        <v>1</v>
      </c>
    </row>
    <row r="29" spans="1:21" x14ac:dyDescent="0.25">
      <c r="A29" s="21">
        <v>7</v>
      </c>
      <c r="B29" s="36" t="s">
        <v>41</v>
      </c>
      <c r="C29" s="23">
        <v>20</v>
      </c>
      <c r="D29" s="23">
        <v>0</v>
      </c>
      <c r="E29" s="24">
        <v>20</v>
      </c>
      <c r="F29" s="25" t="s">
        <v>19</v>
      </c>
      <c r="G29" s="61">
        <v>5</v>
      </c>
      <c r="H29" s="21"/>
      <c r="I29" s="62"/>
      <c r="J29" s="63"/>
      <c r="K29" s="62"/>
      <c r="L29" s="62" t="s">
        <v>42</v>
      </c>
      <c r="M29" s="64"/>
      <c r="N29" s="21"/>
      <c r="O29" s="62"/>
      <c r="P29" s="63"/>
      <c r="Q29" s="31">
        <v>20</v>
      </c>
      <c r="R29" s="31">
        <v>0</v>
      </c>
      <c r="S29" s="63">
        <v>1</v>
      </c>
      <c r="T29" s="33">
        <f t="shared" si="4"/>
        <v>1</v>
      </c>
    </row>
    <row r="30" spans="1:21" x14ac:dyDescent="0.25">
      <c r="A30" s="65">
        <v>8</v>
      </c>
      <c r="B30" s="66" t="s">
        <v>43</v>
      </c>
      <c r="C30" s="67">
        <v>20</v>
      </c>
      <c r="D30" s="67">
        <v>0</v>
      </c>
      <c r="E30" s="68">
        <v>20</v>
      </c>
      <c r="F30" s="25" t="s">
        <v>19</v>
      </c>
      <c r="G30" s="69">
        <v>5</v>
      </c>
      <c r="H30" s="65"/>
      <c r="I30" s="70"/>
      <c r="J30" s="71"/>
      <c r="K30" s="70"/>
      <c r="L30" s="70"/>
      <c r="M30" s="72"/>
      <c r="N30" s="65">
        <v>20</v>
      </c>
      <c r="O30" s="70">
        <v>0</v>
      </c>
      <c r="P30" s="71">
        <v>1</v>
      </c>
      <c r="Q30" s="73"/>
      <c r="R30" s="73"/>
      <c r="S30" s="71"/>
      <c r="T30" s="33">
        <v>1</v>
      </c>
    </row>
    <row r="31" spans="1:21" ht="15.75" thickBot="1" x14ac:dyDescent="0.3">
      <c r="A31" s="65">
        <v>9</v>
      </c>
      <c r="B31" s="66" t="s">
        <v>44</v>
      </c>
      <c r="C31" s="67">
        <v>20</v>
      </c>
      <c r="D31" s="67">
        <v>0</v>
      </c>
      <c r="E31" s="68">
        <v>20</v>
      </c>
      <c r="F31" s="25" t="s">
        <v>19</v>
      </c>
      <c r="G31" s="69">
        <v>5</v>
      </c>
      <c r="H31" s="74"/>
      <c r="I31" s="75"/>
      <c r="J31" s="9"/>
      <c r="K31" s="75"/>
      <c r="L31" s="75"/>
      <c r="M31" s="10"/>
      <c r="N31" s="65">
        <v>20</v>
      </c>
      <c r="O31" s="70">
        <v>0</v>
      </c>
      <c r="P31" s="71">
        <v>1</v>
      </c>
      <c r="Q31" s="73"/>
      <c r="R31" s="73"/>
      <c r="S31" s="71"/>
      <c r="T31" s="75">
        <f t="shared" si="4"/>
        <v>1</v>
      </c>
    </row>
    <row r="32" spans="1:21" ht="15.75" thickBot="1" x14ac:dyDescent="0.3">
      <c r="A32" s="37"/>
      <c r="B32" s="38" t="s">
        <v>32</v>
      </c>
      <c r="C32" s="39">
        <f>SUM(C23:C31)</f>
        <v>150</v>
      </c>
      <c r="D32" s="39">
        <f>SUM(D23:D31)</f>
        <v>45</v>
      </c>
      <c r="E32" s="40">
        <f>SUM(E23:E31)</f>
        <v>195</v>
      </c>
      <c r="F32" s="76"/>
      <c r="G32" s="42">
        <f t="shared" ref="G32:S32" si="5">SUM(G23:G31)</f>
        <v>105</v>
      </c>
      <c r="H32" s="77">
        <v>40</v>
      </c>
      <c r="I32" s="78"/>
      <c r="J32" s="79">
        <f t="shared" si="5"/>
        <v>5</v>
      </c>
      <c r="K32" s="79">
        <f t="shared" si="5"/>
        <v>10</v>
      </c>
      <c r="L32" s="43">
        <f t="shared" si="5"/>
        <v>15</v>
      </c>
      <c r="M32" s="45">
        <f>SUM(M23:M31)</f>
        <v>2</v>
      </c>
      <c r="N32" s="37">
        <f t="shared" si="5"/>
        <v>80</v>
      </c>
      <c r="O32" s="40">
        <f t="shared" si="5"/>
        <v>0</v>
      </c>
      <c r="P32" s="40">
        <f t="shared" si="5"/>
        <v>4</v>
      </c>
      <c r="Q32" s="40">
        <f t="shared" si="5"/>
        <v>20</v>
      </c>
      <c r="R32" s="40">
        <f t="shared" si="5"/>
        <v>0</v>
      </c>
      <c r="S32" s="40">
        <f t="shared" si="5"/>
        <v>1</v>
      </c>
      <c r="T32" s="41">
        <f>SUM(T23:T31)</f>
        <v>12</v>
      </c>
    </row>
    <row r="33" spans="1:20" ht="15.75" thickBot="1" x14ac:dyDescent="0.3">
      <c r="A33" s="45"/>
      <c r="B33" s="46" t="s">
        <v>33</v>
      </c>
      <c r="C33" s="47">
        <f>C32/E32</f>
        <v>0.76923076923076927</v>
      </c>
      <c r="D33" s="47">
        <f>D32/E32</f>
        <v>0.23076923076923078</v>
      </c>
      <c r="E33" s="48"/>
      <c r="F33" s="80"/>
      <c r="G33" s="81"/>
      <c r="H33" s="78"/>
      <c r="I33" s="48"/>
      <c r="J33" s="48"/>
      <c r="K33" s="48"/>
      <c r="L33" s="48"/>
      <c r="M33" s="82"/>
      <c r="N33" s="78"/>
      <c r="O33" s="48"/>
      <c r="P33" s="48"/>
      <c r="Q33" s="48"/>
      <c r="R33" s="48"/>
      <c r="S33" s="48"/>
      <c r="T33" s="83"/>
    </row>
    <row r="34" spans="1:20" x14ac:dyDescent="0.25">
      <c r="A34" s="55"/>
      <c r="B34" s="455" t="s">
        <v>45</v>
      </c>
      <c r="C34" s="456"/>
      <c r="D34" s="456"/>
      <c r="E34" s="456"/>
      <c r="F34" s="456"/>
      <c r="G34" s="457"/>
      <c r="H34" s="55"/>
      <c r="I34" s="56"/>
      <c r="J34" s="57"/>
      <c r="K34" s="56"/>
      <c r="L34" s="56"/>
      <c r="M34" s="58"/>
      <c r="N34" s="59"/>
      <c r="O34" s="56"/>
      <c r="P34" s="57"/>
      <c r="Q34" s="56"/>
      <c r="R34" s="56"/>
      <c r="S34" s="57"/>
      <c r="T34" s="59"/>
    </row>
    <row r="35" spans="1:20" x14ac:dyDescent="0.25">
      <c r="A35" s="21">
        <v>1</v>
      </c>
      <c r="B35" s="60" t="s">
        <v>46</v>
      </c>
      <c r="C35" s="23">
        <v>30</v>
      </c>
      <c r="D35" s="23">
        <v>0</v>
      </c>
      <c r="E35" s="24">
        <v>30</v>
      </c>
      <c r="F35" s="25" t="s">
        <v>19</v>
      </c>
      <c r="G35" s="61">
        <v>20</v>
      </c>
      <c r="H35" s="21">
        <v>30</v>
      </c>
      <c r="I35" s="62">
        <v>0</v>
      </c>
      <c r="J35" s="63">
        <v>2</v>
      </c>
      <c r="K35" s="62"/>
      <c r="L35" s="62"/>
      <c r="M35" s="64"/>
      <c r="N35" s="84"/>
      <c r="O35" s="62"/>
      <c r="P35" s="63"/>
      <c r="Q35" s="31"/>
      <c r="R35" s="31"/>
      <c r="S35" s="63"/>
      <c r="T35" s="33">
        <f>J35+M35+P35+S35</f>
        <v>2</v>
      </c>
    </row>
    <row r="36" spans="1:20" x14ac:dyDescent="0.25">
      <c r="A36" s="21">
        <v>2</v>
      </c>
      <c r="B36" s="60" t="s">
        <v>47</v>
      </c>
      <c r="C36" s="23">
        <v>20</v>
      </c>
      <c r="D36" s="23">
        <v>10</v>
      </c>
      <c r="E36" s="24">
        <v>30</v>
      </c>
      <c r="F36" s="25" t="s">
        <v>19</v>
      </c>
      <c r="G36" s="61">
        <v>20</v>
      </c>
      <c r="H36" s="21"/>
      <c r="I36" s="62"/>
      <c r="J36" s="63"/>
      <c r="K36" s="62">
        <v>20</v>
      </c>
      <c r="L36" s="62">
        <v>10</v>
      </c>
      <c r="M36" s="64">
        <v>2</v>
      </c>
      <c r="N36" s="84"/>
      <c r="O36" s="62"/>
      <c r="P36" s="63"/>
      <c r="Q36" s="31"/>
      <c r="R36" s="31"/>
      <c r="S36" s="63"/>
      <c r="T36" s="33">
        <f>J36+M36+P36+S36</f>
        <v>2</v>
      </c>
    </row>
    <row r="37" spans="1:20" x14ac:dyDescent="0.25">
      <c r="A37" s="65">
        <v>3</v>
      </c>
      <c r="B37" s="60" t="s">
        <v>48</v>
      </c>
      <c r="C37" s="23">
        <v>20</v>
      </c>
      <c r="D37" s="23">
        <v>10</v>
      </c>
      <c r="E37" s="24">
        <v>30</v>
      </c>
      <c r="F37" s="25" t="s">
        <v>19</v>
      </c>
      <c r="G37" s="85">
        <v>20</v>
      </c>
      <c r="H37" s="33"/>
      <c r="I37" s="62"/>
      <c r="J37" s="63"/>
      <c r="K37" s="62"/>
      <c r="L37" s="62"/>
      <c r="M37" s="64"/>
      <c r="N37" s="33">
        <v>20</v>
      </c>
      <c r="O37" s="62">
        <v>10</v>
      </c>
      <c r="P37" s="63">
        <v>2</v>
      </c>
      <c r="Q37" s="31"/>
      <c r="R37" s="31"/>
      <c r="S37" s="63"/>
      <c r="T37" s="33">
        <f>J37+M37+P37+S37</f>
        <v>2</v>
      </c>
    </row>
    <row r="38" spans="1:20" ht="15.75" thickBot="1" x14ac:dyDescent="0.3">
      <c r="A38" s="86">
        <v>4</v>
      </c>
      <c r="B38" s="450" t="s">
        <v>49</v>
      </c>
      <c r="C38" s="87">
        <v>30</v>
      </c>
      <c r="D38" s="87">
        <v>0</v>
      </c>
      <c r="E38" s="88">
        <v>30</v>
      </c>
      <c r="F38" s="25" t="s">
        <v>19</v>
      </c>
      <c r="G38" s="89">
        <v>20</v>
      </c>
      <c r="H38" s="352">
        <v>30</v>
      </c>
      <c r="I38" s="352">
        <v>0</v>
      </c>
      <c r="J38" s="353">
        <v>2</v>
      </c>
      <c r="K38" s="75"/>
      <c r="L38" s="75"/>
      <c r="M38" s="10"/>
      <c r="N38" s="90"/>
      <c r="O38" s="75"/>
      <c r="P38" s="9"/>
      <c r="Q38" s="91"/>
      <c r="R38" s="91"/>
      <c r="S38" s="9"/>
      <c r="T38" s="90">
        <v>2</v>
      </c>
    </row>
    <row r="39" spans="1:20" ht="15.75" thickBot="1" x14ac:dyDescent="0.3">
      <c r="A39" s="37"/>
      <c r="B39" s="46" t="s">
        <v>32</v>
      </c>
      <c r="C39" s="79">
        <f>SUM(C35:C38)</f>
        <v>100</v>
      </c>
      <c r="D39" s="79">
        <f>SUM(D35:D38)</f>
        <v>20</v>
      </c>
      <c r="E39" s="79">
        <f>SUM(E35:E38)</f>
        <v>120</v>
      </c>
      <c r="F39" s="79"/>
      <c r="G39" s="92">
        <f>SUM(G35:G38)</f>
        <v>80</v>
      </c>
      <c r="H39" s="45">
        <f t="shared" ref="H39:S39" si="6">SUM(H35:H37)</f>
        <v>30</v>
      </c>
      <c r="I39" s="79">
        <f t="shared" si="6"/>
        <v>0</v>
      </c>
      <c r="J39" s="79">
        <v>4</v>
      </c>
      <c r="K39" s="79">
        <f t="shared" si="6"/>
        <v>20</v>
      </c>
      <c r="L39" s="79">
        <f t="shared" si="6"/>
        <v>10</v>
      </c>
      <c r="M39" s="93">
        <v>2</v>
      </c>
      <c r="N39" s="83">
        <f t="shared" si="6"/>
        <v>20</v>
      </c>
      <c r="O39" s="79">
        <f t="shared" si="6"/>
        <v>10</v>
      </c>
      <c r="P39" s="79">
        <f t="shared" si="6"/>
        <v>2</v>
      </c>
      <c r="Q39" s="79">
        <f t="shared" si="6"/>
        <v>0</v>
      </c>
      <c r="R39" s="79">
        <f t="shared" si="6"/>
        <v>0</v>
      </c>
      <c r="S39" s="79">
        <f t="shared" si="6"/>
        <v>0</v>
      </c>
      <c r="T39" s="79">
        <f>SUM(T35:T38)</f>
        <v>8</v>
      </c>
    </row>
    <row r="40" spans="1:20" ht="15.75" thickBot="1" x14ac:dyDescent="0.3">
      <c r="A40" s="45"/>
      <c r="B40" s="46" t="s">
        <v>33</v>
      </c>
      <c r="C40" s="47">
        <f>C39/E39</f>
        <v>0.83333333333333337</v>
      </c>
      <c r="D40" s="47">
        <f>D39/E39</f>
        <v>0.16666666666666666</v>
      </c>
      <c r="E40" s="94"/>
      <c r="F40" s="95"/>
      <c r="G40" s="80"/>
      <c r="H40" s="78"/>
      <c r="I40" s="48"/>
      <c r="J40" s="48"/>
      <c r="K40" s="48"/>
      <c r="L40" s="48"/>
      <c r="M40" s="82"/>
      <c r="N40" s="94"/>
      <c r="O40" s="48"/>
      <c r="P40" s="48"/>
      <c r="Q40" s="48"/>
      <c r="R40" s="48"/>
      <c r="S40" s="96"/>
      <c r="T40" s="83"/>
    </row>
    <row r="41" spans="1:20" x14ac:dyDescent="0.25">
      <c r="A41" s="55"/>
      <c r="B41" s="13" t="s">
        <v>50</v>
      </c>
      <c r="C41" s="97"/>
      <c r="D41" s="98"/>
      <c r="E41" s="99"/>
      <c r="F41" s="98"/>
      <c r="G41" s="100"/>
      <c r="H41" s="101"/>
      <c r="I41" s="102"/>
      <c r="J41" s="102"/>
      <c r="K41" s="102"/>
      <c r="L41" s="102"/>
      <c r="M41" s="103"/>
      <c r="N41" s="104"/>
      <c r="O41" s="102"/>
      <c r="P41" s="102"/>
      <c r="Q41" s="102"/>
      <c r="R41" s="102"/>
      <c r="S41" s="102"/>
      <c r="T41" s="59"/>
    </row>
    <row r="42" spans="1:20" x14ac:dyDescent="0.25">
      <c r="A42" s="21">
        <v>1</v>
      </c>
      <c r="B42" s="451" t="s">
        <v>51</v>
      </c>
      <c r="C42" s="23">
        <v>10</v>
      </c>
      <c r="D42" s="23">
        <v>20</v>
      </c>
      <c r="E42" s="24">
        <f>SUM(C42:D42)</f>
        <v>30</v>
      </c>
      <c r="F42" s="24" t="s">
        <v>31</v>
      </c>
      <c r="G42" s="105">
        <v>20</v>
      </c>
      <c r="H42" s="33"/>
      <c r="I42" s="62"/>
      <c r="J42" s="63"/>
      <c r="K42" s="354">
        <v>10</v>
      </c>
      <c r="L42" s="355">
        <v>20</v>
      </c>
      <c r="M42" s="356">
        <v>2</v>
      </c>
      <c r="N42" s="33"/>
      <c r="O42" s="62"/>
      <c r="P42" s="63"/>
      <c r="Q42" s="109"/>
      <c r="R42" s="31"/>
      <c r="S42" s="63"/>
      <c r="T42" s="33">
        <f>J42+M42+P42+S42</f>
        <v>2</v>
      </c>
    </row>
    <row r="43" spans="1:20" ht="22.5" x14ac:dyDescent="0.25">
      <c r="A43" s="21">
        <v>2</v>
      </c>
      <c r="B43" s="60" t="s">
        <v>52</v>
      </c>
      <c r="C43" s="23">
        <v>10</v>
      </c>
      <c r="D43" s="23">
        <v>30</v>
      </c>
      <c r="E43" s="24">
        <v>40</v>
      </c>
      <c r="F43" s="24" t="s">
        <v>31</v>
      </c>
      <c r="G43" s="105">
        <v>35</v>
      </c>
      <c r="H43" s="110">
        <v>10</v>
      </c>
      <c r="I43" s="70">
        <v>30</v>
      </c>
      <c r="J43" s="71">
        <v>3</v>
      </c>
      <c r="K43" s="70"/>
      <c r="L43" s="111"/>
      <c r="M43" s="63"/>
      <c r="N43" s="33"/>
      <c r="O43" s="62"/>
      <c r="P43" s="63"/>
      <c r="Q43" s="109"/>
      <c r="R43" s="31"/>
      <c r="S43" s="63"/>
      <c r="T43" s="33">
        <f>J43+M43+P43+S43</f>
        <v>3</v>
      </c>
    </row>
    <row r="44" spans="1:20" ht="22.5" x14ac:dyDescent="0.25">
      <c r="A44" s="65">
        <v>3</v>
      </c>
      <c r="B44" s="112" t="s">
        <v>53</v>
      </c>
      <c r="C44" s="23">
        <v>10</v>
      </c>
      <c r="D44" s="23">
        <v>15</v>
      </c>
      <c r="E44" s="24">
        <v>25</v>
      </c>
      <c r="F44" s="25" t="s">
        <v>19</v>
      </c>
      <c r="G44" s="105">
        <v>25</v>
      </c>
      <c r="H44" s="33"/>
      <c r="I44" s="62"/>
      <c r="J44" s="113"/>
      <c r="K44" s="62">
        <v>10</v>
      </c>
      <c r="L44" s="114">
        <v>15</v>
      </c>
      <c r="M44" s="63">
        <v>2</v>
      </c>
      <c r="N44" s="110"/>
      <c r="O44" s="70"/>
      <c r="P44" s="71"/>
      <c r="Q44" s="115"/>
      <c r="R44" s="73"/>
      <c r="S44" s="63"/>
      <c r="T44" s="33">
        <v>2</v>
      </c>
    </row>
    <row r="45" spans="1:20" ht="22.5" x14ac:dyDescent="0.25">
      <c r="A45" s="62">
        <v>4</v>
      </c>
      <c r="B45" s="60" t="s">
        <v>54</v>
      </c>
      <c r="C45" s="23">
        <v>10</v>
      </c>
      <c r="D45" s="23">
        <v>15</v>
      </c>
      <c r="E45" s="24">
        <v>25</v>
      </c>
      <c r="F45" s="25" t="s">
        <v>19</v>
      </c>
      <c r="G45" s="105">
        <v>25</v>
      </c>
      <c r="H45" s="33"/>
      <c r="I45" s="62"/>
      <c r="J45" s="113"/>
      <c r="K45" s="62">
        <v>10</v>
      </c>
      <c r="L45" s="114">
        <v>15</v>
      </c>
      <c r="M45" s="63">
        <v>2</v>
      </c>
      <c r="N45" s="33"/>
      <c r="O45" s="62"/>
      <c r="P45" s="63"/>
      <c r="Q45" s="109"/>
      <c r="R45" s="31"/>
      <c r="S45" s="63"/>
      <c r="T45" s="33">
        <f>J45+M45+P45+S45</f>
        <v>2</v>
      </c>
    </row>
    <row r="46" spans="1:20" ht="23.25" thickBot="1" x14ac:dyDescent="0.3">
      <c r="A46" s="86">
        <v>5</v>
      </c>
      <c r="B46" s="116" t="s">
        <v>55</v>
      </c>
      <c r="C46" s="87">
        <v>5</v>
      </c>
      <c r="D46" s="87">
        <v>15</v>
      </c>
      <c r="E46" s="88">
        <v>20</v>
      </c>
      <c r="F46" s="25" t="s">
        <v>19</v>
      </c>
      <c r="G46" s="117">
        <v>5</v>
      </c>
      <c r="H46" s="90"/>
      <c r="I46" s="75"/>
      <c r="J46" s="118"/>
      <c r="K46" s="75"/>
      <c r="L46" s="119"/>
      <c r="M46" s="9"/>
      <c r="N46" s="120">
        <v>5</v>
      </c>
      <c r="O46" s="121">
        <v>15</v>
      </c>
      <c r="P46" s="122">
        <v>1</v>
      </c>
      <c r="Q46" s="123"/>
      <c r="R46" s="91"/>
      <c r="S46" s="9"/>
      <c r="T46" s="90">
        <v>1</v>
      </c>
    </row>
    <row r="47" spans="1:20" ht="15.75" thickBot="1" x14ac:dyDescent="0.3">
      <c r="A47" s="37"/>
      <c r="B47" s="38" t="s">
        <v>32</v>
      </c>
      <c r="C47" s="79">
        <f>SUM(C42:C46)</f>
        <v>45</v>
      </c>
      <c r="D47" s="79">
        <f>SUM(D42:D46)</f>
        <v>95</v>
      </c>
      <c r="E47" s="79">
        <f>SUM(E42:E46)</f>
        <v>140</v>
      </c>
      <c r="F47" s="79"/>
      <c r="G47" s="92">
        <f>SUM(G42:G46)</f>
        <v>110</v>
      </c>
      <c r="H47" s="45">
        <f>SUM(H42:H45)</f>
        <v>10</v>
      </c>
      <c r="I47" s="79">
        <f>SUM(I42:I45)</f>
        <v>30</v>
      </c>
      <c r="J47" s="79">
        <f>SUM(J42:J45)</f>
        <v>3</v>
      </c>
      <c r="K47" s="79">
        <f>SUM(K42:K45)</f>
        <v>30</v>
      </c>
      <c r="L47" s="79">
        <f>SUM(L42:L45)</f>
        <v>50</v>
      </c>
      <c r="M47" s="79">
        <v>6</v>
      </c>
      <c r="N47" s="79">
        <f t="shared" ref="N47:S47" si="7">SUM(N42:N45)</f>
        <v>0</v>
      </c>
      <c r="O47" s="79">
        <f t="shared" si="7"/>
        <v>0</v>
      </c>
      <c r="P47" s="79">
        <v>1</v>
      </c>
      <c r="Q47" s="79">
        <f t="shared" si="7"/>
        <v>0</v>
      </c>
      <c r="R47" s="79">
        <f t="shared" si="7"/>
        <v>0</v>
      </c>
      <c r="S47" s="79">
        <f t="shared" si="7"/>
        <v>0</v>
      </c>
      <c r="T47" s="83">
        <f>SUM(T42:T46)</f>
        <v>10</v>
      </c>
    </row>
    <row r="48" spans="1:20" ht="15.75" thickBot="1" x14ac:dyDescent="0.3">
      <c r="A48" s="124"/>
      <c r="B48" s="46" t="s">
        <v>33</v>
      </c>
      <c r="C48" s="47">
        <f>C47/E47</f>
        <v>0.32142857142857145</v>
      </c>
      <c r="D48" s="47">
        <f>D47/E47</f>
        <v>0.6785714285714286</v>
      </c>
      <c r="E48" s="125"/>
      <c r="F48" s="126"/>
      <c r="G48" s="127"/>
      <c r="H48" s="128"/>
      <c r="I48" s="129"/>
      <c r="J48" s="129"/>
      <c r="K48" s="129"/>
      <c r="L48" s="129"/>
      <c r="M48" s="130"/>
      <c r="N48" s="125"/>
      <c r="O48" s="129"/>
      <c r="P48" s="129"/>
      <c r="Q48" s="129"/>
      <c r="R48" s="129"/>
      <c r="S48" s="129"/>
      <c r="T48" s="54"/>
    </row>
    <row r="49" spans="1:20" x14ac:dyDescent="0.25">
      <c r="A49" s="131"/>
      <c r="B49" s="132" t="s">
        <v>56</v>
      </c>
      <c r="C49" s="133"/>
      <c r="D49" s="133"/>
      <c r="E49" s="99"/>
      <c r="F49" s="98"/>
      <c r="G49" s="100"/>
      <c r="H49" s="101"/>
      <c r="I49" s="102"/>
      <c r="J49" s="102"/>
      <c r="K49" s="102"/>
      <c r="L49" s="102"/>
      <c r="M49" s="103"/>
      <c r="N49" s="104"/>
      <c r="O49" s="102"/>
      <c r="P49" s="102"/>
      <c r="Q49" s="102"/>
      <c r="R49" s="102"/>
      <c r="S49" s="102"/>
      <c r="T49" s="59"/>
    </row>
    <row r="50" spans="1:20" x14ac:dyDescent="0.25">
      <c r="A50" s="21">
        <v>1</v>
      </c>
      <c r="B50" s="134" t="s">
        <v>57</v>
      </c>
      <c r="C50" s="23">
        <v>25</v>
      </c>
      <c r="D50" s="23">
        <v>0</v>
      </c>
      <c r="E50" s="24">
        <v>25</v>
      </c>
      <c r="F50" s="25" t="s">
        <v>19</v>
      </c>
      <c r="G50" s="61">
        <v>25</v>
      </c>
      <c r="H50" s="21">
        <v>25</v>
      </c>
      <c r="I50" s="62">
        <v>0</v>
      </c>
      <c r="J50" s="63">
        <v>2</v>
      </c>
      <c r="K50" s="62"/>
      <c r="L50" s="62"/>
      <c r="M50" s="64"/>
      <c r="N50" s="21"/>
      <c r="O50" s="62"/>
      <c r="P50" s="63"/>
      <c r="Q50" s="31"/>
      <c r="R50" s="31"/>
      <c r="S50" s="63"/>
      <c r="T50" s="33">
        <f>J50+M50+P50+S50</f>
        <v>2</v>
      </c>
    </row>
    <row r="51" spans="1:20" x14ac:dyDescent="0.25">
      <c r="A51" s="21">
        <v>2</v>
      </c>
      <c r="B51" s="134" t="s">
        <v>58</v>
      </c>
      <c r="C51" s="23">
        <v>10</v>
      </c>
      <c r="D51" s="23">
        <v>20</v>
      </c>
      <c r="E51" s="24">
        <v>30</v>
      </c>
      <c r="F51" s="25" t="s">
        <v>19</v>
      </c>
      <c r="G51" s="61">
        <v>20</v>
      </c>
      <c r="H51" s="21">
        <v>10</v>
      </c>
      <c r="I51" s="62">
        <v>20</v>
      </c>
      <c r="J51" s="63">
        <v>2</v>
      </c>
      <c r="K51" s="62"/>
      <c r="L51" s="62"/>
      <c r="M51" s="64"/>
      <c r="N51" s="21"/>
      <c r="O51" s="62"/>
      <c r="P51" s="63"/>
      <c r="Q51" s="31"/>
      <c r="R51" s="31"/>
      <c r="S51" s="63"/>
      <c r="T51" s="33">
        <f>J51+M51+P51+S51</f>
        <v>2</v>
      </c>
    </row>
    <row r="52" spans="1:20" ht="22.5" x14ac:dyDescent="0.25">
      <c r="A52" s="65">
        <v>3</v>
      </c>
      <c r="B52" s="22" t="s">
        <v>59</v>
      </c>
      <c r="C52" s="23">
        <v>0</v>
      </c>
      <c r="D52" s="23">
        <v>15</v>
      </c>
      <c r="E52" s="24">
        <v>15</v>
      </c>
      <c r="F52" s="25" t="s">
        <v>60</v>
      </c>
      <c r="G52" s="26">
        <v>235</v>
      </c>
      <c r="H52" s="27"/>
      <c r="I52" s="28"/>
      <c r="J52" s="29"/>
      <c r="K52" s="28">
        <v>0</v>
      </c>
      <c r="L52" s="28">
        <v>15</v>
      </c>
      <c r="M52" s="30">
        <v>2</v>
      </c>
      <c r="N52" s="27">
        <v>0</v>
      </c>
      <c r="O52" s="28" t="s">
        <v>61</v>
      </c>
      <c r="P52" s="29">
        <v>4</v>
      </c>
      <c r="Q52" s="31">
        <v>0</v>
      </c>
      <c r="R52" s="31" t="s">
        <v>61</v>
      </c>
      <c r="S52" s="29">
        <v>4</v>
      </c>
      <c r="T52" s="33">
        <f t="shared" ref="T52:T53" si="8">J52+M52+P52+S52</f>
        <v>10</v>
      </c>
    </row>
    <row r="53" spans="1:20" x14ac:dyDescent="0.25">
      <c r="A53" s="65">
        <v>4</v>
      </c>
      <c r="B53" s="135" t="s">
        <v>62</v>
      </c>
      <c r="C53" s="67">
        <v>0</v>
      </c>
      <c r="D53" s="67">
        <v>0</v>
      </c>
      <c r="E53" s="68">
        <v>0</v>
      </c>
      <c r="F53" s="136" t="s">
        <v>31</v>
      </c>
      <c r="G53" s="137">
        <v>150</v>
      </c>
      <c r="H53" s="138"/>
      <c r="I53" s="139"/>
      <c r="J53" s="140"/>
      <c r="K53" s="139"/>
      <c r="L53" s="139"/>
      <c r="M53" s="141"/>
      <c r="N53" s="138"/>
      <c r="O53" s="139"/>
      <c r="P53" s="142"/>
      <c r="Q53" s="73">
        <v>0</v>
      </c>
      <c r="R53" s="73" t="s">
        <v>63</v>
      </c>
      <c r="S53" s="142">
        <v>6</v>
      </c>
      <c r="T53" s="33">
        <f t="shared" si="8"/>
        <v>6</v>
      </c>
    </row>
    <row r="54" spans="1:20" ht="15.75" thickBot="1" x14ac:dyDescent="0.3">
      <c r="A54" s="65">
        <v>5</v>
      </c>
      <c r="B54" s="143" t="s">
        <v>64</v>
      </c>
      <c r="C54" s="67">
        <v>30</v>
      </c>
      <c r="D54" s="67">
        <v>30</v>
      </c>
      <c r="E54" s="68">
        <v>60</v>
      </c>
      <c r="F54" s="25" t="s">
        <v>19</v>
      </c>
      <c r="G54" s="69">
        <v>40</v>
      </c>
      <c r="H54" s="65">
        <v>0</v>
      </c>
      <c r="I54" s="70">
        <v>30</v>
      </c>
      <c r="J54" s="71">
        <v>2</v>
      </c>
      <c r="K54" s="70">
        <v>30</v>
      </c>
      <c r="L54" s="70">
        <v>0</v>
      </c>
      <c r="M54" s="72">
        <v>2</v>
      </c>
      <c r="N54" s="65"/>
      <c r="O54" s="70"/>
      <c r="P54" s="71"/>
      <c r="Q54" s="73"/>
      <c r="R54" s="73"/>
      <c r="S54" s="71"/>
      <c r="T54" s="75">
        <f>J54+M54+P54+S54</f>
        <v>4</v>
      </c>
    </row>
    <row r="55" spans="1:20" ht="15.75" thickBot="1" x14ac:dyDescent="0.3">
      <c r="A55" s="37"/>
      <c r="B55" s="144" t="s">
        <v>65</v>
      </c>
      <c r="C55" s="39">
        <f>SUM(C50:C54)</f>
        <v>65</v>
      </c>
      <c r="D55" s="39">
        <f>SUM(D50:D54)</f>
        <v>65</v>
      </c>
      <c r="E55" s="40">
        <f>SUM(E50:E54)</f>
        <v>130</v>
      </c>
      <c r="F55" s="41"/>
      <c r="G55" s="42">
        <f t="shared" ref="G55:L55" si="9">SUM(G50:G54)</f>
        <v>470</v>
      </c>
      <c r="H55" s="37">
        <f t="shared" si="9"/>
        <v>35</v>
      </c>
      <c r="I55" s="40">
        <f t="shared" si="9"/>
        <v>50</v>
      </c>
      <c r="J55" s="145">
        <f t="shared" si="9"/>
        <v>6</v>
      </c>
      <c r="K55" s="40">
        <f t="shared" si="9"/>
        <v>30</v>
      </c>
      <c r="L55" s="40">
        <f t="shared" si="9"/>
        <v>15</v>
      </c>
      <c r="M55" s="146">
        <v>4</v>
      </c>
      <c r="N55" s="37">
        <f t="shared" ref="N55:S55" si="10">SUM(N50:N54)</f>
        <v>0</v>
      </c>
      <c r="O55" s="40">
        <f t="shared" si="10"/>
        <v>0</v>
      </c>
      <c r="P55" s="145">
        <f t="shared" si="10"/>
        <v>4</v>
      </c>
      <c r="Q55" s="40">
        <f t="shared" si="10"/>
        <v>0</v>
      </c>
      <c r="R55" s="40">
        <f t="shared" si="10"/>
        <v>0</v>
      </c>
      <c r="S55" s="145">
        <f t="shared" si="10"/>
        <v>10</v>
      </c>
      <c r="T55" s="40">
        <f>SUM(T50:T54)</f>
        <v>24</v>
      </c>
    </row>
    <row r="56" spans="1:20" x14ac:dyDescent="0.25">
      <c r="A56" s="131"/>
      <c r="B56" s="147" t="s">
        <v>66</v>
      </c>
      <c r="C56" s="148">
        <v>460</v>
      </c>
      <c r="D56" s="148">
        <v>490</v>
      </c>
      <c r="E56" s="149">
        <v>950</v>
      </c>
      <c r="F56" s="150"/>
      <c r="G56" s="151"/>
      <c r="H56" s="131"/>
      <c r="I56" s="149"/>
      <c r="J56" s="152"/>
      <c r="K56" s="149"/>
      <c r="L56" s="149"/>
      <c r="M56" s="153"/>
      <c r="N56" s="131"/>
      <c r="O56" s="149"/>
      <c r="P56" s="152"/>
      <c r="Q56" s="149"/>
      <c r="R56" s="149"/>
      <c r="S56" s="152"/>
      <c r="T56" s="154"/>
    </row>
    <row r="57" spans="1:20" x14ac:dyDescent="0.25">
      <c r="A57" s="155"/>
      <c r="B57" s="156" t="s">
        <v>67</v>
      </c>
      <c r="C57" s="157">
        <v>0.48</v>
      </c>
      <c r="D57" s="158">
        <v>0.52</v>
      </c>
      <c r="E57" s="159"/>
      <c r="F57" s="160"/>
      <c r="G57" s="161"/>
      <c r="H57" s="162"/>
      <c r="I57" s="159"/>
      <c r="J57" s="163"/>
      <c r="K57" s="159"/>
      <c r="L57" s="159"/>
      <c r="M57" s="164"/>
      <c r="N57" s="162"/>
      <c r="O57" s="159"/>
      <c r="P57" s="163"/>
      <c r="Q57" s="159"/>
      <c r="R57" s="159"/>
      <c r="S57" s="165"/>
      <c r="T57" s="154"/>
    </row>
    <row r="58" spans="1:20" x14ac:dyDescent="0.25">
      <c r="A58" s="166"/>
      <c r="B58" s="167" t="s">
        <v>68</v>
      </c>
      <c r="C58" s="168" t="s">
        <v>69</v>
      </c>
      <c r="D58" s="169"/>
      <c r="E58" s="169"/>
      <c r="F58" s="169"/>
      <c r="G58" s="169"/>
      <c r="H58" s="170"/>
      <c r="I58" s="169"/>
      <c r="J58" s="169"/>
      <c r="K58" s="169"/>
      <c r="L58" s="169"/>
      <c r="M58" s="171"/>
      <c r="N58" s="170"/>
      <c r="O58" s="169"/>
      <c r="P58" s="169"/>
      <c r="Q58" s="169"/>
      <c r="R58" s="169"/>
      <c r="S58" s="172"/>
      <c r="T58" s="154"/>
    </row>
    <row r="59" spans="1:20" ht="22.5" x14ac:dyDescent="0.25">
      <c r="A59" s="173">
        <v>1</v>
      </c>
      <c r="B59" s="22" t="s">
        <v>70</v>
      </c>
      <c r="C59" s="174"/>
      <c r="D59" s="175">
        <v>90</v>
      </c>
      <c r="E59" s="24">
        <f>SUM(C59:D59)</f>
        <v>90</v>
      </c>
      <c r="F59" s="176"/>
      <c r="G59" s="177">
        <v>40</v>
      </c>
      <c r="H59" s="27"/>
      <c r="I59" s="28"/>
      <c r="J59" s="178"/>
      <c r="K59" s="179">
        <v>0</v>
      </c>
      <c r="L59" s="28">
        <v>90</v>
      </c>
      <c r="M59" s="180">
        <v>5</v>
      </c>
      <c r="N59" s="181"/>
      <c r="O59" s="28"/>
      <c r="P59" s="178"/>
      <c r="Q59" s="109"/>
      <c r="R59" s="31"/>
      <c r="S59" s="178"/>
      <c r="T59" s="33">
        <v>5</v>
      </c>
    </row>
    <row r="60" spans="1:20" s="351" customFormat="1" ht="15.75" thickBot="1" x14ac:dyDescent="0.3">
      <c r="A60" s="182">
        <v>2</v>
      </c>
      <c r="B60" s="135" t="s">
        <v>71</v>
      </c>
      <c r="C60" s="183"/>
      <c r="D60" s="350">
        <v>120</v>
      </c>
      <c r="E60" s="68">
        <v>120</v>
      </c>
      <c r="F60" s="184"/>
      <c r="G60" s="238">
        <v>30</v>
      </c>
      <c r="H60" s="138"/>
      <c r="I60" s="139"/>
      <c r="J60" s="185"/>
      <c r="K60" s="186"/>
      <c r="L60" s="139"/>
      <c r="M60" s="187"/>
      <c r="N60" s="188"/>
      <c r="O60" s="139"/>
      <c r="P60" s="185"/>
      <c r="Q60" s="115">
        <v>0</v>
      </c>
      <c r="R60" s="73">
        <v>120</v>
      </c>
      <c r="S60" s="185">
        <v>6</v>
      </c>
      <c r="T60" s="75">
        <v>6</v>
      </c>
    </row>
    <row r="61" spans="1:20" ht="15.75" thickBot="1" x14ac:dyDescent="0.3">
      <c r="A61" s="189"/>
      <c r="B61" s="190" t="s">
        <v>72</v>
      </c>
      <c r="C61" s="191">
        <f>SUM(C59:C60)</f>
        <v>0</v>
      </c>
      <c r="D61" s="191">
        <f>SUM(D59:D60)</f>
        <v>210</v>
      </c>
      <c r="E61" s="191">
        <f>SUM(E59:E60)</f>
        <v>210</v>
      </c>
      <c r="F61" s="192"/>
      <c r="G61" s="192">
        <v>70</v>
      </c>
      <c r="H61" s="193">
        <f t="shared" ref="H61:S61" si="11">SUM(H59:H60)</f>
        <v>0</v>
      </c>
      <c r="I61" s="191">
        <f t="shared" si="11"/>
        <v>0</v>
      </c>
      <c r="J61" s="191">
        <f t="shared" si="11"/>
        <v>0</v>
      </c>
      <c r="K61" s="191">
        <f t="shared" si="11"/>
        <v>0</v>
      </c>
      <c r="L61" s="191">
        <f t="shared" si="11"/>
        <v>90</v>
      </c>
      <c r="M61" s="194">
        <f t="shared" si="11"/>
        <v>5</v>
      </c>
      <c r="N61" s="195">
        <f t="shared" si="11"/>
        <v>0</v>
      </c>
      <c r="O61" s="192">
        <f t="shared" si="11"/>
        <v>0</v>
      </c>
      <c r="P61" s="192">
        <f t="shared" si="11"/>
        <v>0</v>
      </c>
      <c r="Q61" s="192">
        <f t="shared" si="11"/>
        <v>0</v>
      </c>
      <c r="R61" s="192">
        <f t="shared" si="11"/>
        <v>120</v>
      </c>
      <c r="S61" s="196">
        <f t="shared" si="11"/>
        <v>6</v>
      </c>
      <c r="T61" s="197">
        <v>11</v>
      </c>
    </row>
    <row r="62" spans="1:20" x14ac:dyDescent="0.25">
      <c r="A62" s="198"/>
      <c r="B62" s="199"/>
      <c r="C62" s="25"/>
      <c r="D62" s="25"/>
      <c r="E62" s="25"/>
      <c r="F62" s="200"/>
      <c r="G62" s="201"/>
      <c r="H62" s="202"/>
      <c r="I62" s="203"/>
      <c r="J62" s="203"/>
      <c r="K62" s="203"/>
      <c r="L62" s="203"/>
      <c r="M62" s="204">
        <v>23</v>
      </c>
      <c r="N62" s="205"/>
      <c r="O62" s="201"/>
      <c r="P62" s="201">
        <v>21</v>
      </c>
      <c r="Q62" s="201"/>
      <c r="R62" s="201"/>
      <c r="S62" s="206">
        <v>20</v>
      </c>
      <c r="T62" s="62"/>
    </row>
    <row r="63" spans="1:20" ht="22.5" x14ac:dyDescent="0.25">
      <c r="A63" s="207"/>
      <c r="B63" s="208" t="s">
        <v>73</v>
      </c>
      <c r="C63" s="366" t="s">
        <v>74</v>
      </c>
      <c r="D63" s="367"/>
      <c r="E63" s="367"/>
      <c r="F63" s="367"/>
      <c r="G63" s="367"/>
      <c r="H63" s="368"/>
      <c r="I63" s="367"/>
      <c r="J63" s="367"/>
      <c r="K63" s="367"/>
      <c r="L63" s="367"/>
      <c r="M63" s="369"/>
      <c r="N63" s="368"/>
      <c r="O63" s="367"/>
      <c r="P63" s="367"/>
      <c r="Q63" s="367"/>
      <c r="R63" s="367"/>
      <c r="S63" s="370"/>
      <c r="T63" s="371">
        <v>94</v>
      </c>
    </row>
    <row r="64" spans="1:20" x14ac:dyDescent="0.25">
      <c r="A64" s="213"/>
      <c r="B64" s="214"/>
      <c r="C64" s="215"/>
      <c r="D64" s="215"/>
      <c r="E64" s="215"/>
      <c r="F64" s="216"/>
      <c r="G64" s="203"/>
      <c r="H64" s="217"/>
      <c r="I64" s="218"/>
      <c r="J64" s="218"/>
      <c r="K64" s="218"/>
      <c r="L64" s="218"/>
      <c r="M64" s="219"/>
      <c r="N64" s="218"/>
      <c r="O64" s="218"/>
      <c r="P64" s="218"/>
      <c r="Q64" s="218"/>
      <c r="R64" s="218"/>
      <c r="S64" s="220"/>
      <c r="T64" s="221"/>
    </row>
    <row r="65" spans="1:20" x14ac:dyDescent="0.25">
      <c r="A65" s="222"/>
      <c r="B65" s="223" t="s">
        <v>75</v>
      </c>
      <c r="C65" s="224"/>
      <c r="D65" s="224"/>
      <c r="E65" s="224"/>
      <c r="F65" s="224"/>
      <c r="G65" s="224"/>
      <c r="H65" s="225"/>
      <c r="I65" s="224"/>
      <c r="J65" s="224"/>
      <c r="K65" s="224"/>
      <c r="L65" s="224"/>
      <c r="M65" s="224"/>
      <c r="N65" s="226"/>
      <c r="O65" s="224"/>
      <c r="P65" s="224"/>
      <c r="Q65" s="224"/>
      <c r="R65" s="224"/>
      <c r="S65" s="227"/>
      <c r="T65" s="228"/>
    </row>
    <row r="66" spans="1:20" x14ac:dyDescent="0.25">
      <c r="A66" s="27">
        <v>1</v>
      </c>
      <c r="B66" s="36" t="s">
        <v>76</v>
      </c>
      <c r="C66" s="179">
        <v>30</v>
      </c>
      <c r="D66" s="179">
        <v>10</v>
      </c>
      <c r="E66" s="28">
        <v>40</v>
      </c>
      <c r="F66" s="203" t="s">
        <v>31</v>
      </c>
      <c r="G66" s="177">
        <v>35</v>
      </c>
      <c r="H66" s="27"/>
      <c r="I66" s="28"/>
      <c r="J66" s="63"/>
      <c r="K66" s="28"/>
      <c r="L66" s="28"/>
      <c r="M66" s="64"/>
      <c r="N66" s="229">
        <v>30</v>
      </c>
      <c r="O66" s="230">
        <v>10</v>
      </c>
      <c r="P66" s="231">
        <v>3</v>
      </c>
      <c r="Q66" s="232"/>
      <c r="R66" s="230"/>
      <c r="S66" s="233"/>
      <c r="T66" s="234">
        <v>3</v>
      </c>
    </row>
    <row r="67" spans="1:20" x14ac:dyDescent="0.25">
      <c r="A67" s="27">
        <v>2</v>
      </c>
      <c r="B67" s="36" t="s">
        <v>77</v>
      </c>
      <c r="C67" s="179">
        <v>30</v>
      </c>
      <c r="D67" s="179">
        <v>10</v>
      </c>
      <c r="E67" s="28">
        <v>40</v>
      </c>
      <c r="F67" s="203" t="s">
        <v>31</v>
      </c>
      <c r="G67" s="177">
        <v>35</v>
      </c>
      <c r="H67" s="27"/>
      <c r="I67" s="28"/>
      <c r="J67" s="63"/>
      <c r="K67" s="28">
        <v>30</v>
      </c>
      <c r="L67" s="28">
        <v>10</v>
      </c>
      <c r="M67" s="64">
        <v>3</v>
      </c>
      <c r="N67" s="173"/>
      <c r="O67" s="235"/>
      <c r="P67" s="63"/>
      <c r="Q67" s="31"/>
      <c r="R67" s="235"/>
      <c r="S67" s="113"/>
      <c r="T67" s="234">
        <v>3</v>
      </c>
    </row>
    <row r="68" spans="1:20" x14ac:dyDescent="0.25">
      <c r="A68" s="27">
        <v>3</v>
      </c>
      <c r="B68" s="36" t="s">
        <v>78</v>
      </c>
      <c r="C68" s="179">
        <v>30</v>
      </c>
      <c r="D68" s="179">
        <v>10</v>
      </c>
      <c r="E68" s="28">
        <v>40</v>
      </c>
      <c r="F68" s="203" t="s">
        <v>31</v>
      </c>
      <c r="G68" s="177">
        <v>35</v>
      </c>
      <c r="H68" s="27"/>
      <c r="I68" s="28"/>
      <c r="J68" s="63"/>
      <c r="K68" s="28">
        <v>30</v>
      </c>
      <c r="L68" s="28">
        <v>10</v>
      </c>
      <c r="M68" s="64">
        <v>3</v>
      </c>
      <c r="N68" s="27"/>
      <c r="O68" s="28"/>
      <c r="P68" s="63"/>
      <c r="Q68" s="236"/>
      <c r="R68" s="31"/>
      <c r="S68" s="113"/>
      <c r="T68" s="234">
        <v>3</v>
      </c>
    </row>
    <row r="69" spans="1:20" ht="22.5" x14ac:dyDescent="0.25">
      <c r="A69" s="27">
        <v>4</v>
      </c>
      <c r="B69" s="36" t="s">
        <v>79</v>
      </c>
      <c r="C69" s="179">
        <v>30</v>
      </c>
      <c r="D69" s="179">
        <v>0</v>
      </c>
      <c r="E69" s="28">
        <v>30</v>
      </c>
      <c r="F69" s="25" t="s">
        <v>19</v>
      </c>
      <c r="G69" s="177">
        <v>20</v>
      </c>
      <c r="H69" s="27"/>
      <c r="I69" s="28"/>
      <c r="J69" s="63"/>
      <c r="K69" s="28"/>
      <c r="L69" s="28"/>
      <c r="M69" s="64"/>
      <c r="N69" s="27">
        <v>30</v>
      </c>
      <c r="O69" s="28">
        <v>0</v>
      </c>
      <c r="P69" s="63">
        <v>2</v>
      </c>
      <c r="Q69" s="236"/>
      <c r="R69" s="31"/>
      <c r="S69" s="113"/>
      <c r="T69" s="234">
        <v>2</v>
      </c>
    </row>
    <row r="70" spans="1:20" x14ac:dyDescent="0.25">
      <c r="A70" s="27">
        <v>5</v>
      </c>
      <c r="B70" s="36" t="s">
        <v>80</v>
      </c>
      <c r="C70" s="179">
        <v>30</v>
      </c>
      <c r="D70" s="179">
        <v>0</v>
      </c>
      <c r="E70" s="28">
        <v>30</v>
      </c>
      <c r="F70" s="25" t="s">
        <v>19</v>
      </c>
      <c r="G70" s="177">
        <v>20</v>
      </c>
      <c r="H70" s="27"/>
      <c r="I70" s="28"/>
      <c r="J70" s="63"/>
      <c r="K70" s="28"/>
      <c r="L70" s="28"/>
      <c r="M70" s="64"/>
      <c r="N70" s="27"/>
      <c r="O70" s="28"/>
      <c r="P70" s="63"/>
      <c r="Q70" s="236">
        <v>30</v>
      </c>
      <c r="R70" s="31">
        <v>0</v>
      </c>
      <c r="S70" s="113">
        <v>2</v>
      </c>
      <c r="T70" s="234">
        <v>2</v>
      </c>
    </row>
    <row r="71" spans="1:20" x14ac:dyDescent="0.25">
      <c r="A71" s="27">
        <v>6</v>
      </c>
      <c r="B71" s="36" t="s">
        <v>81</v>
      </c>
      <c r="C71" s="179">
        <v>10</v>
      </c>
      <c r="D71" s="179">
        <v>30</v>
      </c>
      <c r="E71" s="28">
        <v>40</v>
      </c>
      <c r="F71" s="203" t="s">
        <v>31</v>
      </c>
      <c r="G71" s="177">
        <v>35</v>
      </c>
      <c r="H71" s="27"/>
      <c r="I71" s="28"/>
      <c r="J71" s="63"/>
      <c r="K71" s="28"/>
      <c r="L71" s="28"/>
      <c r="M71" s="64"/>
      <c r="N71" s="27"/>
      <c r="O71" s="28"/>
      <c r="P71" s="63"/>
      <c r="Q71" s="236">
        <v>10</v>
      </c>
      <c r="R71" s="31">
        <v>30</v>
      </c>
      <c r="S71" s="113">
        <v>3</v>
      </c>
      <c r="T71" s="234">
        <v>3</v>
      </c>
    </row>
    <row r="72" spans="1:20" x14ac:dyDescent="0.25">
      <c r="A72" s="27">
        <v>7</v>
      </c>
      <c r="B72" s="36" t="s">
        <v>82</v>
      </c>
      <c r="C72" s="179">
        <v>10</v>
      </c>
      <c r="D72" s="179">
        <v>30</v>
      </c>
      <c r="E72" s="28">
        <v>40</v>
      </c>
      <c r="F72" s="25" t="s">
        <v>19</v>
      </c>
      <c r="G72" s="177">
        <v>35</v>
      </c>
      <c r="H72" s="27"/>
      <c r="I72" s="28"/>
      <c r="J72" s="63"/>
      <c r="K72" s="28"/>
      <c r="L72" s="28"/>
      <c r="M72" s="64"/>
      <c r="N72" s="27"/>
      <c r="O72" s="28"/>
      <c r="P72" s="63"/>
      <c r="Q72" s="236">
        <v>10</v>
      </c>
      <c r="R72" s="31">
        <v>30</v>
      </c>
      <c r="S72" s="113">
        <v>3</v>
      </c>
      <c r="T72" s="234">
        <v>3</v>
      </c>
    </row>
    <row r="73" spans="1:20" x14ac:dyDescent="0.25">
      <c r="A73" s="27">
        <v>8</v>
      </c>
      <c r="B73" s="36" t="s">
        <v>83</v>
      </c>
      <c r="C73" s="179">
        <v>15</v>
      </c>
      <c r="D73" s="179">
        <v>0</v>
      </c>
      <c r="E73" s="28">
        <v>15</v>
      </c>
      <c r="F73" s="25" t="s">
        <v>19</v>
      </c>
      <c r="G73" s="177">
        <v>10</v>
      </c>
      <c r="H73" s="27"/>
      <c r="I73" s="28"/>
      <c r="J73" s="63"/>
      <c r="K73" s="28">
        <v>15</v>
      </c>
      <c r="L73" s="28">
        <v>0</v>
      </c>
      <c r="M73" s="64">
        <v>1</v>
      </c>
      <c r="N73" s="27"/>
      <c r="O73" s="28"/>
      <c r="P73" s="63"/>
      <c r="Q73" s="236"/>
      <c r="R73" s="31"/>
      <c r="S73" s="113"/>
      <c r="T73" s="234">
        <v>1</v>
      </c>
    </row>
    <row r="74" spans="1:20" x14ac:dyDescent="0.25">
      <c r="A74" s="27">
        <v>9</v>
      </c>
      <c r="B74" s="36" t="s">
        <v>84</v>
      </c>
      <c r="C74" s="179">
        <v>5</v>
      </c>
      <c r="D74" s="179">
        <v>20</v>
      </c>
      <c r="E74" s="28">
        <v>25</v>
      </c>
      <c r="F74" s="25" t="s">
        <v>19</v>
      </c>
      <c r="G74" s="177">
        <v>25</v>
      </c>
      <c r="H74" s="27"/>
      <c r="I74" s="28"/>
      <c r="J74" s="63"/>
      <c r="K74" s="28"/>
      <c r="L74" s="28"/>
      <c r="M74" s="64"/>
      <c r="N74" s="237">
        <v>5</v>
      </c>
      <c r="O74" s="28">
        <v>20</v>
      </c>
      <c r="P74" s="63">
        <v>2</v>
      </c>
      <c r="Q74" s="236"/>
      <c r="R74" s="31"/>
      <c r="S74" s="113"/>
      <c r="T74" s="234">
        <v>2</v>
      </c>
    </row>
    <row r="75" spans="1:20" ht="22.5" x14ac:dyDescent="0.25">
      <c r="A75" s="27">
        <v>10</v>
      </c>
      <c r="B75" s="66" t="s">
        <v>85</v>
      </c>
      <c r="C75" s="186">
        <v>5</v>
      </c>
      <c r="D75" s="186">
        <v>20</v>
      </c>
      <c r="E75" s="139">
        <v>25</v>
      </c>
      <c r="F75" s="25" t="s">
        <v>19</v>
      </c>
      <c r="G75" s="238">
        <v>25</v>
      </c>
      <c r="H75" s="138"/>
      <c r="I75" s="139"/>
      <c r="J75" s="71"/>
      <c r="K75" s="139"/>
      <c r="L75" s="139"/>
      <c r="M75" s="72"/>
      <c r="N75" s="138">
        <v>5</v>
      </c>
      <c r="O75" s="139">
        <v>20</v>
      </c>
      <c r="P75" s="71">
        <v>2</v>
      </c>
      <c r="Q75" s="239"/>
      <c r="R75" s="73"/>
      <c r="S75" s="240"/>
      <c r="T75" s="234">
        <v>2</v>
      </c>
    </row>
    <row r="76" spans="1:20" ht="15.75" thickBot="1" x14ac:dyDescent="0.3">
      <c r="A76" s="241">
        <v>11</v>
      </c>
      <c r="B76" s="242" t="s">
        <v>86</v>
      </c>
      <c r="C76" s="243">
        <v>5</v>
      </c>
      <c r="D76" s="243">
        <v>20</v>
      </c>
      <c r="E76" s="244">
        <v>25</v>
      </c>
      <c r="F76" s="25" t="s">
        <v>19</v>
      </c>
      <c r="G76" s="245">
        <v>25</v>
      </c>
      <c r="H76" s="138"/>
      <c r="I76" s="139"/>
      <c r="J76" s="71"/>
      <c r="K76" s="139"/>
      <c r="L76" s="139"/>
      <c r="M76" s="72"/>
      <c r="N76" s="138"/>
      <c r="O76" s="139"/>
      <c r="P76" s="71"/>
      <c r="Q76" s="239">
        <v>5</v>
      </c>
      <c r="R76" s="73">
        <v>20</v>
      </c>
      <c r="S76" s="240">
        <v>2</v>
      </c>
      <c r="T76" s="246">
        <v>2</v>
      </c>
    </row>
    <row r="77" spans="1:20" ht="15.75" thickBot="1" x14ac:dyDescent="0.3">
      <c r="A77" s="247"/>
      <c r="B77" s="248"/>
      <c r="C77" s="249">
        <f>SUM(C66:C76)</f>
        <v>200</v>
      </c>
      <c r="D77" s="249">
        <f>SUM(D66:D76)</f>
        <v>150</v>
      </c>
      <c r="E77" s="250">
        <f>SUM(E66:E76)</f>
        <v>350</v>
      </c>
      <c r="F77" s="251"/>
      <c r="G77" s="252">
        <f>SUM(G66:G76)</f>
        <v>300</v>
      </c>
      <c r="H77" s="253"/>
      <c r="I77" s="254"/>
      <c r="J77" s="255"/>
      <c r="K77" s="254">
        <f t="shared" ref="K77:S77" si="12">SUM(K66:K76)</f>
        <v>75</v>
      </c>
      <c r="L77" s="254">
        <f t="shared" si="12"/>
        <v>20</v>
      </c>
      <c r="M77" s="256">
        <f t="shared" si="12"/>
        <v>7</v>
      </c>
      <c r="N77" s="253">
        <f t="shared" si="12"/>
        <v>70</v>
      </c>
      <c r="O77" s="254">
        <f t="shared" si="12"/>
        <v>50</v>
      </c>
      <c r="P77" s="255">
        <f t="shared" si="12"/>
        <v>9</v>
      </c>
      <c r="Q77" s="257">
        <f t="shared" si="12"/>
        <v>55</v>
      </c>
      <c r="R77" s="254">
        <f t="shared" si="12"/>
        <v>80</v>
      </c>
      <c r="S77" s="256">
        <f t="shared" si="12"/>
        <v>10</v>
      </c>
      <c r="T77" s="258">
        <f>SUM(T66:T76)</f>
        <v>26</v>
      </c>
    </row>
    <row r="78" spans="1:20" ht="15.75" thickBot="1" x14ac:dyDescent="0.3">
      <c r="A78" s="259"/>
      <c r="B78" s="260"/>
      <c r="C78" s="261">
        <v>200</v>
      </c>
      <c r="D78" s="261">
        <v>150</v>
      </c>
      <c r="E78" s="221">
        <v>350</v>
      </c>
      <c r="F78" s="262"/>
      <c r="G78" s="191"/>
      <c r="H78" s="263"/>
      <c r="I78" s="264"/>
      <c r="J78" s="264">
        <v>30</v>
      </c>
      <c r="K78" s="264"/>
      <c r="L78" s="264"/>
      <c r="M78" s="265">
        <v>30</v>
      </c>
      <c r="N78" s="263"/>
      <c r="O78" s="264"/>
      <c r="P78" s="264">
        <v>30</v>
      </c>
      <c r="Q78" s="264"/>
      <c r="R78" s="264"/>
      <c r="S78" s="266">
        <v>30</v>
      </c>
      <c r="T78" s="373">
        <v>120</v>
      </c>
    </row>
    <row r="79" spans="1:20" ht="15.75" thickBot="1" x14ac:dyDescent="0.3">
      <c r="A79" s="268"/>
      <c r="B79" s="214" t="s">
        <v>87</v>
      </c>
      <c r="C79" s="269">
        <f>C78/E78</f>
        <v>0.5714285714285714</v>
      </c>
      <c r="D79" s="269">
        <f>D78/E78</f>
        <v>0.42857142857142855</v>
      </c>
      <c r="E79" s="24"/>
      <c r="F79" s="270"/>
      <c r="G79" s="271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3"/>
    </row>
    <row r="80" spans="1:20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74"/>
    </row>
    <row r="81" spans="1:20" ht="15.75" thickBot="1" x14ac:dyDescent="0.3">
      <c r="A81" s="275"/>
      <c r="B81" s="275"/>
      <c r="C81" s="276"/>
      <c r="D81" s="277"/>
      <c r="E81" s="277"/>
      <c r="F81" s="277"/>
      <c r="G81" s="277"/>
      <c r="H81" s="278"/>
      <c r="I81" s="279"/>
      <c r="J81" s="279"/>
      <c r="K81" s="279"/>
      <c r="L81" s="279"/>
      <c r="M81" s="280"/>
      <c r="N81" s="281"/>
      <c r="O81" s="279"/>
      <c r="P81" s="279"/>
      <c r="Q81" s="279"/>
      <c r="R81" s="279"/>
      <c r="S81" s="279"/>
      <c r="T81" s="282"/>
    </row>
    <row r="82" spans="1:20" x14ac:dyDescent="0.25">
      <c r="A82" s="283"/>
      <c r="B82" s="458" t="s">
        <v>88</v>
      </c>
      <c r="C82" s="458"/>
      <c r="D82" s="458"/>
      <c r="E82" s="458"/>
      <c r="F82" s="458"/>
      <c r="G82" s="458"/>
      <c r="H82" s="458"/>
      <c r="I82" s="284"/>
      <c r="J82" s="284"/>
      <c r="K82" s="284"/>
      <c r="L82" s="284"/>
      <c r="M82" s="285"/>
      <c r="N82" s="286"/>
      <c r="O82" s="287"/>
      <c r="P82" s="287"/>
      <c r="Q82" s="287"/>
      <c r="R82" s="287"/>
      <c r="S82" s="287"/>
      <c r="T82" s="288"/>
    </row>
    <row r="83" spans="1:20" ht="21" x14ac:dyDescent="0.25">
      <c r="A83" s="27">
        <v>1</v>
      </c>
      <c r="B83" s="289" t="s">
        <v>89</v>
      </c>
      <c r="C83" s="179">
        <v>30</v>
      </c>
      <c r="D83" s="179">
        <v>20</v>
      </c>
      <c r="E83" s="28">
        <v>50</v>
      </c>
      <c r="F83" s="290" t="s">
        <v>31</v>
      </c>
      <c r="G83" s="177">
        <v>50</v>
      </c>
      <c r="H83" s="27"/>
      <c r="I83" s="28"/>
      <c r="J83" s="291"/>
      <c r="K83" s="28">
        <v>30</v>
      </c>
      <c r="L83" s="28">
        <v>20</v>
      </c>
      <c r="M83" s="292">
        <v>4</v>
      </c>
      <c r="N83" s="27"/>
      <c r="O83" s="28"/>
      <c r="P83" s="291"/>
      <c r="Q83" s="27"/>
      <c r="R83" s="28"/>
      <c r="S83" s="293"/>
      <c r="T83" s="28">
        <v>4</v>
      </c>
    </row>
    <row r="84" spans="1:20" ht="21" x14ac:dyDescent="0.25">
      <c r="A84" s="27">
        <v>2</v>
      </c>
      <c r="B84" s="289" t="s">
        <v>90</v>
      </c>
      <c r="C84" s="179">
        <v>15</v>
      </c>
      <c r="D84" s="179">
        <v>0</v>
      </c>
      <c r="E84" s="28">
        <v>15</v>
      </c>
      <c r="F84" s="25" t="s">
        <v>19</v>
      </c>
      <c r="G84" s="177">
        <v>10</v>
      </c>
      <c r="H84" s="27"/>
      <c r="I84" s="28"/>
      <c r="J84" s="291"/>
      <c r="K84" s="28">
        <v>15</v>
      </c>
      <c r="L84" s="28">
        <v>0</v>
      </c>
      <c r="M84" s="292">
        <v>1</v>
      </c>
      <c r="N84" s="27"/>
      <c r="O84" s="28"/>
      <c r="P84" s="291"/>
      <c r="Q84" s="35"/>
      <c r="R84" s="28"/>
      <c r="S84" s="293"/>
      <c r="T84" s="28">
        <v>1</v>
      </c>
    </row>
    <row r="85" spans="1:20" x14ac:dyDescent="0.25">
      <c r="A85" s="27">
        <v>3</v>
      </c>
      <c r="B85" s="289" t="s">
        <v>91</v>
      </c>
      <c r="C85" s="179">
        <v>0</v>
      </c>
      <c r="D85" s="179">
        <v>25</v>
      </c>
      <c r="E85" s="28">
        <v>25</v>
      </c>
      <c r="F85" s="25" t="s">
        <v>19</v>
      </c>
      <c r="G85" s="177">
        <v>25</v>
      </c>
      <c r="H85" s="27"/>
      <c r="I85" s="28"/>
      <c r="J85" s="291"/>
      <c r="K85" s="28">
        <v>0</v>
      </c>
      <c r="L85" s="28">
        <v>25</v>
      </c>
      <c r="M85" s="292">
        <v>2</v>
      </c>
      <c r="N85" s="27"/>
      <c r="O85" s="28"/>
      <c r="P85" s="291"/>
      <c r="Q85" s="35"/>
      <c r="R85" s="28"/>
      <c r="S85" s="293"/>
      <c r="T85" s="28">
        <v>2</v>
      </c>
    </row>
    <row r="86" spans="1:20" x14ac:dyDescent="0.25">
      <c r="A86" s="28">
        <v>4</v>
      </c>
      <c r="B86" s="289" t="s">
        <v>92</v>
      </c>
      <c r="C86" s="294">
        <v>25</v>
      </c>
      <c r="D86" s="179">
        <v>15</v>
      </c>
      <c r="E86" s="28">
        <v>40</v>
      </c>
      <c r="F86" s="290" t="s">
        <v>31</v>
      </c>
      <c r="G86" s="177">
        <v>35</v>
      </c>
      <c r="H86" s="27"/>
      <c r="I86" s="28"/>
      <c r="J86" s="291"/>
      <c r="K86" s="28"/>
      <c r="L86" s="28"/>
      <c r="M86" s="292"/>
      <c r="N86" s="27">
        <v>25</v>
      </c>
      <c r="O86" s="28">
        <v>15</v>
      </c>
      <c r="P86" s="291">
        <v>3</v>
      </c>
      <c r="Q86" s="35"/>
      <c r="R86" s="28"/>
      <c r="S86" s="293"/>
      <c r="T86" s="28">
        <v>3</v>
      </c>
    </row>
    <row r="87" spans="1:20" x14ac:dyDescent="0.25">
      <c r="A87" s="295">
        <v>5</v>
      </c>
      <c r="B87" s="296" t="s">
        <v>93</v>
      </c>
      <c r="C87" s="179">
        <v>25</v>
      </c>
      <c r="D87" s="179">
        <v>15</v>
      </c>
      <c r="E87" s="28">
        <v>40</v>
      </c>
      <c r="F87" s="25" t="s">
        <v>19</v>
      </c>
      <c r="G87" s="177">
        <v>35</v>
      </c>
      <c r="H87" s="27"/>
      <c r="I87" s="28"/>
      <c r="J87" s="291"/>
      <c r="K87" s="28"/>
      <c r="L87" s="28"/>
      <c r="M87" s="292"/>
      <c r="N87" s="27">
        <v>25</v>
      </c>
      <c r="O87" s="28">
        <v>15</v>
      </c>
      <c r="P87" s="291">
        <v>3</v>
      </c>
      <c r="Q87" s="35"/>
      <c r="R87" s="28"/>
      <c r="S87" s="293"/>
      <c r="T87" s="28">
        <v>3</v>
      </c>
    </row>
    <row r="88" spans="1:20" x14ac:dyDescent="0.25">
      <c r="A88" s="27">
        <v>6</v>
      </c>
      <c r="B88" s="289" t="s">
        <v>94</v>
      </c>
      <c r="C88" s="179">
        <v>15</v>
      </c>
      <c r="D88" s="179">
        <v>0</v>
      </c>
      <c r="E88" s="28">
        <v>15</v>
      </c>
      <c r="F88" s="25" t="s">
        <v>19</v>
      </c>
      <c r="G88" s="177">
        <v>10</v>
      </c>
      <c r="H88" s="27"/>
      <c r="I88" s="28"/>
      <c r="J88" s="291"/>
      <c r="K88" s="28"/>
      <c r="L88" s="28"/>
      <c r="M88" s="292"/>
      <c r="N88" s="27"/>
      <c r="O88" s="28"/>
      <c r="P88" s="291"/>
      <c r="Q88" s="35">
        <v>15</v>
      </c>
      <c r="R88" s="28">
        <v>0</v>
      </c>
      <c r="S88" s="293">
        <v>1</v>
      </c>
      <c r="T88" s="28">
        <v>1</v>
      </c>
    </row>
    <row r="89" spans="1:20" x14ac:dyDescent="0.25">
      <c r="A89" s="138">
        <v>7</v>
      </c>
      <c r="B89" s="289" t="s">
        <v>95</v>
      </c>
      <c r="C89" s="186">
        <v>25</v>
      </c>
      <c r="D89" s="186">
        <v>0</v>
      </c>
      <c r="E89" s="139">
        <v>25</v>
      </c>
      <c r="F89" s="25" t="s">
        <v>19</v>
      </c>
      <c r="G89" s="238">
        <v>25</v>
      </c>
      <c r="H89" s="138"/>
      <c r="I89" s="139"/>
      <c r="J89" s="297"/>
      <c r="K89" s="139"/>
      <c r="L89" s="139"/>
      <c r="M89" s="298"/>
      <c r="N89" s="138"/>
      <c r="O89" s="139"/>
      <c r="P89" s="297"/>
      <c r="Q89" s="220">
        <v>25</v>
      </c>
      <c r="R89" s="139">
        <v>0</v>
      </c>
      <c r="S89" s="299">
        <v>2</v>
      </c>
      <c r="T89" s="28">
        <v>2</v>
      </c>
    </row>
    <row r="90" spans="1:20" x14ac:dyDescent="0.25">
      <c r="A90" s="138">
        <v>8</v>
      </c>
      <c r="B90" s="289" t="s">
        <v>96</v>
      </c>
      <c r="C90" s="186">
        <v>15</v>
      </c>
      <c r="D90" s="186">
        <v>25</v>
      </c>
      <c r="E90" s="139">
        <v>40</v>
      </c>
      <c r="F90" s="300" t="s">
        <v>31</v>
      </c>
      <c r="G90" s="238">
        <v>35</v>
      </c>
      <c r="H90" s="138"/>
      <c r="I90" s="139"/>
      <c r="J90" s="297"/>
      <c r="K90" s="139"/>
      <c r="L90" s="139"/>
      <c r="M90" s="298"/>
      <c r="N90" s="138">
        <v>15</v>
      </c>
      <c r="O90" s="139">
        <v>25</v>
      </c>
      <c r="P90" s="297">
        <v>3</v>
      </c>
      <c r="Q90" s="220"/>
      <c r="R90" s="139"/>
      <c r="S90" s="299"/>
      <c r="T90" s="28">
        <v>3</v>
      </c>
    </row>
    <row r="91" spans="1:20" ht="21" x14ac:dyDescent="0.25">
      <c r="A91" s="138">
        <v>9</v>
      </c>
      <c r="B91" s="301" t="s">
        <v>97</v>
      </c>
      <c r="C91" s="186">
        <v>15</v>
      </c>
      <c r="D91" s="186">
        <v>0</v>
      </c>
      <c r="E91" s="139">
        <v>15</v>
      </c>
      <c r="F91" s="25" t="s">
        <v>19</v>
      </c>
      <c r="G91" s="238">
        <v>10</v>
      </c>
      <c r="H91" s="138"/>
      <c r="I91" s="139"/>
      <c r="J91" s="297"/>
      <c r="K91" s="139"/>
      <c r="L91" s="139"/>
      <c r="M91" s="298"/>
      <c r="N91" s="138"/>
      <c r="O91" s="139"/>
      <c r="P91" s="297"/>
      <c r="Q91" s="220">
        <v>15</v>
      </c>
      <c r="R91" s="139">
        <v>0</v>
      </c>
      <c r="S91" s="299">
        <v>1</v>
      </c>
      <c r="T91" s="28">
        <v>1</v>
      </c>
    </row>
    <row r="92" spans="1:20" x14ac:dyDescent="0.25">
      <c r="A92" s="138">
        <v>10</v>
      </c>
      <c r="B92" s="289" t="s">
        <v>98</v>
      </c>
      <c r="C92" s="186">
        <v>15</v>
      </c>
      <c r="D92" s="186">
        <v>30</v>
      </c>
      <c r="E92" s="139">
        <v>45</v>
      </c>
      <c r="F92" s="300" t="s">
        <v>31</v>
      </c>
      <c r="G92" s="238">
        <v>30</v>
      </c>
      <c r="H92" s="138"/>
      <c r="I92" s="139"/>
      <c r="J92" s="297"/>
      <c r="K92" s="139"/>
      <c r="L92" s="139"/>
      <c r="M92" s="298"/>
      <c r="N92" s="138"/>
      <c r="O92" s="139"/>
      <c r="P92" s="297"/>
      <c r="Q92" s="220">
        <v>15</v>
      </c>
      <c r="R92" s="139">
        <v>30</v>
      </c>
      <c r="S92" s="299">
        <v>3</v>
      </c>
      <c r="T92" s="28">
        <v>3</v>
      </c>
    </row>
    <row r="93" spans="1:20" x14ac:dyDescent="0.25">
      <c r="A93" s="138">
        <v>11</v>
      </c>
      <c r="B93" s="289" t="s">
        <v>99</v>
      </c>
      <c r="C93" s="186">
        <v>15</v>
      </c>
      <c r="D93" s="186">
        <v>0</v>
      </c>
      <c r="E93" s="139">
        <v>15</v>
      </c>
      <c r="F93" s="25" t="s">
        <v>19</v>
      </c>
      <c r="G93" s="238">
        <v>10</v>
      </c>
      <c r="H93" s="138"/>
      <c r="I93" s="139"/>
      <c r="J93" s="297"/>
      <c r="K93" s="139"/>
      <c r="L93" s="139"/>
      <c r="M93" s="298"/>
      <c r="N93" s="138"/>
      <c r="O93" s="139"/>
      <c r="P93" s="297"/>
      <c r="Q93" s="220">
        <v>15</v>
      </c>
      <c r="R93" s="139">
        <v>0</v>
      </c>
      <c r="S93" s="299">
        <v>1</v>
      </c>
      <c r="T93" s="28">
        <v>1</v>
      </c>
    </row>
    <row r="94" spans="1:20" ht="15.75" thickBot="1" x14ac:dyDescent="0.3">
      <c r="A94" s="138">
        <v>12</v>
      </c>
      <c r="B94" s="302" t="s">
        <v>100</v>
      </c>
      <c r="C94" s="186">
        <v>5</v>
      </c>
      <c r="D94" s="186">
        <v>20</v>
      </c>
      <c r="E94" s="139">
        <v>25</v>
      </c>
      <c r="F94" s="25" t="s">
        <v>19</v>
      </c>
      <c r="G94" s="238">
        <v>25</v>
      </c>
      <c r="H94" s="138"/>
      <c r="I94" s="139"/>
      <c r="J94" s="297"/>
      <c r="K94" s="139"/>
      <c r="L94" s="139"/>
      <c r="M94" s="298"/>
      <c r="N94" s="138"/>
      <c r="O94" s="139"/>
      <c r="P94" s="297"/>
      <c r="Q94" s="139">
        <v>5</v>
      </c>
      <c r="R94" s="139">
        <v>20</v>
      </c>
      <c r="S94" s="299">
        <v>2</v>
      </c>
      <c r="T94" s="28">
        <v>2</v>
      </c>
    </row>
    <row r="95" spans="1:20" ht="15.75" thickBot="1" x14ac:dyDescent="0.3">
      <c r="A95" s="303"/>
      <c r="B95" s="304"/>
      <c r="C95" s="254">
        <f>SUM(C83:C94)</f>
        <v>200</v>
      </c>
      <c r="D95" s="305">
        <f>SUM(D83:D94)</f>
        <v>150</v>
      </c>
      <c r="E95" s="254">
        <f>SUM(E83:E94)</f>
        <v>350</v>
      </c>
      <c r="F95" s="306"/>
      <c r="G95" s="305">
        <f>SUM(G83:G94)</f>
        <v>300</v>
      </c>
      <c r="H95" s="253"/>
      <c r="I95" s="254"/>
      <c r="J95" s="254"/>
      <c r="K95" s="254">
        <f t="shared" ref="K95:S95" si="13">SUM(K83:K94)</f>
        <v>45</v>
      </c>
      <c r="L95" s="254">
        <f t="shared" si="13"/>
        <v>45</v>
      </c>
      <c r="M95" s="254">
        <f t="shared" si="13"/>
        <v>7</v>
      </c>
      <c r="N95" s="254">
        <f t="shared" si="13"/>
        <v>65</v>
      </c>
      <c r="O95" s="254">
        <f t="shared" si="13"/>
        <v>55</v>
      </c>
      <c r="P95" s="254">
        <f t="shared" si="13"/>
        <v>9</v>
      </c>
      <c r="Q95" s="254">
        <f t="shared" si="13"/>
        <v>90</v>
      </c>
      <c r="R95" s="254">
        <f t="shared" si="13"/>
        <v>50</v>
      </c>
      <c r="S95" s="305">
        <f t="shared" si="13"/>
        <v>10</v>
      </c>
      <c r="T95" s="307">
        <f>SUM(T83:T94)</f>
        <v>26</v>
      </c>
    </row>
    <row r="96" spans="1:20" ht="15.75" thickBot="1" x14ac:dyDescent="0.3">
      <c r="A96" s="308"/>
      <c r="B96" s="308"/>
      <c r="C96" s="309">
        <v>0.56999999999999995</v>
      </c>
      <c r="D96" s="310">
        <v>0.43</v>
      </c>
      <c r="E96" s="221"/>
      <c r="F96" s="262"/>
      <c r="G96" s="311"/>
      <c r="H96" s="312"/>
      <c r="I96" s="313"/>
      <c r="J96" s="313">
        <v>30</v>
      </c>
      <c r="K96" s="313"/>
      <c r="L96" s="313"/>
      <c r="M96" s="313">
        <v>30</v>
      </c>
      <c r="N96" s="313"/>
      <c r="O96" s="313"/>
      <c r="P96" s="313">
        <v>30</v>
      </c>
      <c r="Q96" s="313"/>
      <c r="R96" s="313"/>
      <c r="S96" s="314">
        <v>30</v>
      </c>
      <c r="T96" s="372">
        <v>120</v>
      </c>
    </row>
    <row r="97" spans="1:20" ht="15.75" thickBot="1" x14ac:dyDescent="0.3">
      <c r="A97" s="315"/>
      <c r="B97" s="316"/>
      <c r="C97" s="317"/>
      <c r="D97" s="318"/>
      <c r="E97" s="319"/>
      <c r="F97" s="320"/>
      <c r="G97" s="321"/>
      <c r="H97" s="322"/>
      <c r="I97" s="323"/>
      <c r="J97" s="323"/>
      <c r="K97" s="323"/>
      <c r="L97" s="323"/>
      <c r="M97" s="324"/>
      <c r="N97" s="323"/>
      <c r="O97" s="323"/>
      <c r="P97" s="323"/>
      <c r="Q97" s="323"/>
      <c r="R97" s="323"/>
      <c r="S97" s="323"/>
      <c r="T97" s="325"/>
    </row>
    <row r="98" spans="1:20" ht="15.75" thickBot="1" x14ac:dyDescent="0.3">
      <c r="A98" s="326"/>
      <c r="B98" s="327"/>
      <c r="C98" s="328"/>
      <c r="D98" s="329"/>
      <c r="E98" s="329"/>
      <c r="F98" s="329"/>
      <c r="G98" s="329"/>
      <c r="H98" s="330"/>
      <c r="I98" s="331"/>
      <c r="J98" s="331"/>
      <c r="K98" s="331"/>
      <c r="L98" s="331"/>
      <c r="M98" s="332"/>
      <c r="N98" s="333"/>
      <c r="O98" s="331"/>
      <c r="P98" s="331"/>
      <c r="Q98" s="331"/>
      <c r="R98" s="331"/>
      <c r="S98" s="331"/>
      <c r="T98" s="334"/>
    </row>
    <row r="99" spans="1:20" ht="15.75" thickBot="1" x14ac:dyDescent="0.3">
      <c r="A99" s="283"/>
      <c r="B99" s="459" t="s">
        <v>101</v>
      </c>
      <c r="C99" s="458"/>
      <c r="D99" s="458"/>
      <c r="E99" s="458"/>
      <c r="F99" s="458"/>
      <c r="G99" s="458"/>
      <c r="H99" s="458"/>
      <c r="I99" s="169"/>
      <c r="J99" s="169"/>
      <c r="K99" s="169"/>
      <c r="L99" s="169"/>
      <c r="M99" s="171"/>
      <c r="N99" s="170"/>
      <c r="O99" s="169"/>
      <c r="P99" s="169"/>
      <c r="Q99" s="169"/>
      <c r="R99" s="169"/>
      <c r="S99" s="169"/>
      <c r="T99" s="335"/>
    </row>
    <row r="100" spans="1:20" x14ac:dyDescent="0.25">
      <c r="A100" s="27">
        <v>1</v>
      </c>
      <c r="B100" s="36" t="s">
        <v>102</v>
      </c>
      <c r="C100" s="179">
        <v>25</v>
      </c>
      <c r="D100" s="179">
        <v>20</v>
      </c>
      <c r="E100" s="28">
        <v>45</v>
      </c>
      <c r="F100" s="290" t="s">
        <v>31</v>
      </c>
      <c r="G100" s="177">
        <v>30</v>
      </c>
      <c r="H100" s="27"/>
      <c r="I100" s="28"/>
      <c r="J100" s="291"/>
      <c r="K100" s="28">
        <v>25</v>
      </c>
      <c r="L100" s="28">
        <v>20</v>
      </c>
      <c r="M100" s="292">
        <v>3</v>
      </c>
      <c r="N100" s="27"/>
      <c r="O100" s="28"/>
      <c r="P100" s="291"/>
      <c r="Q100" s="27"/>
      <c r="R100" s="28"/>
      <c r="S100" s="293"/>
      <c r="T100" s="336">
        <v>3</v>
      </c>
    </row>
    <row r="101" spans="1:20" ht="22.5" x14ac:dyDescent="0.25">
      <c r="A101" s="27">
        <v>2</v>
      </c>
      <c r="B101" s="36" t="s">
        <v>103</v>
      </c>
      <c r="C101" s="179">
        <v>25</v>
      </c>
      <c r="D101" s="179">
        <v>0</v>
      </c>
      <c r="E101" s="28">
        <v>25</v>
      </c>
      <c r="F101" s="25" t="s">
        <v>19</v>
      </c>
      <c r="G101" s="177">
        <v>25</v>
      </c>
      <c r="H101" s="27"/>
      <c r="I101" s="28"/>
      <c r="J101" s="291"/>
      <c r="K101" s="28">
        <v>25</v>
      </c>
      <c r="L101" s="28">
        <v>0</v>
      </c>
      <c r="M101" s="292">
        <v>2</v>
      </c>
      <c r="N101" s="27"/>
      <c r="O101" s="28"/>
      <c r="P101" s="291"/>
      <c r="Q101" s="35"/>
      <c r="R101" s="28"/>
      <c r="S101" s="293"/>
      <c r="T101" s="28">
        <v>2</v>
      </c>
    </row>
    <row r="102" spans="1:20" ht="22.5" x14ac:dyDescent="0.25">
      <c r="A102" s="27">
        <v>3</v>
      </c>
      <c r="B102" s="36" t="s">
        <v>101</v>
      </c>
      <c r="C102" s="179">
        <v>35</v>
      </c>
      <c r="D102" s="179">
        <v>30</v>
      </c>
      <c r="E102" s="28">
        <v>65</v>
      </c>
      <c r="F102" s="290" t="s">
        <v>31</v>
      </c>
      <c r="G102" s="177">
        <v>60</v>
      </c>
      <c r="H102" s="27"/>
      <c r="I102" s="28"/>
      <c r="J102" s="291"/>
      <c r="K102" s="28"/>
      <c r="L102" s="28"/>
      <c r="M102" s="292"/>
      <c r="N102" s="27">
        <v>15</v>
      </c>
      <c r="O102" s="28">
        <v>15</v>
      </c>
      <c r="P102" s="291">
        <v>2</v>
      </c>
      <c r="Q102" s="35">
        <v>20</v>
      </c>
      <c r="R102" s="28">
        <v>15</v>
      </c>
      <c r="S102" s="293">
        <v>3</v>
      </c>
      <c r="T102" s="28">
        <v>5</v>
      </c>
    </row>
    <row r="103" spans="1:20" ht="33.75" x14ac:dyDescent="0.25">
      <c r="A103" s="27">
        <v>4</v>
      </c>
      <c r="B103" s="36" t="s">
        <v>104</v>
      </c>
      <c r="C103" s="179">
        <v>25</v>
      </c>
      <c r="D103" s="179">
        <v>40</v>
      </c>
      <c r="E103" s="28">
        <v>65</v>
      </c>
      <c r="F103" s="290" t="s">
        <v>31</v>
      </c>
      <c r="G103" s="177">
        <v>60</v>
      </c>
      <c r="H103" s="27"/>
      <c r="I103" s="28"/>
      <c r="J103" s="291"/>
      <c r="K103" s="28"/>
      <c r="L103" s="28"/>
      <c r="M103" s="292"/>
      <c r="N103" s="27">
        <v>10</v>
      </c>
      <c r="O103" s="28">
        <v>15</v>
      </c>
      <c r="P103" s="291">
        <v>2</v>
      </c>
      <c r="Q103" s="35">
        <v>15</v>
      </c>
      <c r="R103" s="28">
        <v>25</v>
      </c>
      <c r="S103" s="293">
        <v>3</v>
      </c>
      <c r="T103" s="28">
        <v>5</v>
      </c>
    </row>
    <row r="104" spans="1:20" x14ac:dyDescent="0.25">
      <c r="A104" s="27">
        <v>5</v>
      </c>
      <c r="B104" s="36" t="s">
        <v>105</v>
      </c>
      <c r="C104" s="179">
        <v>15</v>
      </c>
      <c r="D104" s="179">
        <v>0</v>
      </c>
      <c r="E104" s="28">
        <v>15</v>
      </c>
      <c r="F104" s="25" t="s">
        <v>19</v>
      </c>
      <c r="G104" s="177">
        <v>10</v>
      </c>
      <c r="H104" s="27"/>
      <c r="I104" s="28"/>
      <c r="J104" s="291"/>
      <c r="K104" s="28"/>
      <c r="L104" s="28"/>
      <c r="M104" s="292"/>
      <c r="N104" s="28"/>
      <c r="O104" s="337"/>
      <c r="P104" s="293"/>
      <c r="Q104" s="28">
        <v>15</v>
      </c>
      <c r="R104" s="337">
        <v>0</v>
      </c>
      <c r="S104" s="293">
        <v>1</v>
      </c>
      <c r="T104" s="28">
        <v>1</v>
      </c>
    </row>
    <row r="105" spans="1:20" ht="22.5" x14ac:dyDescent="0.25">
      <c r="A105" s="27">
        <v>6</v>
      </c>
      <c r="B105" s="36" t="s">
        <v>106</v>
      </c>
      <c r="C105" s="179">
        <v>5</v>
      </c>
      <c r="D105" s="179">
        <v>20</v>
      </c>
      <c r="E105" s="28">
        <v>25</v>
      </c>
      <c r="F105" s="25" t="s">
        <v>19</v>
      </c>
      <c r="G105" s="177">
        <v>25</v>
      </c>
      <c r="H105" s="27"/>
      <c r="I105" s="28"/>
      <c r="J105" s="291"/>
      <c r="K105" s="28"/>
      <c r="L105" s="28"/>
      <c r="M105" s="292"/>
      <c r="N105" s="27"/>
      <c r="O105" s="28"/>
      <c r="P105" s="291"/>
      <c r="Q105" s="35">
        <v>5</v>
      </c>
      <c r="R105" s="28">
        <v>20</v>
      </c>
      <c r="S105" s="293">
        <v>2</v>
      </c>
      <c r="T105" s="28">
        <v>2</v>
      </c>
    </row>
    <row r="106" spans="1:20" x14ac:dyDescent="0.25">
      <c r="A106" s="27">
        <v>7</v>
      </c>
      <c r="B106" s="36" t="s">
        <v>107</v>
      </c>
      <c r="C106" s="179">
        <v>5</v>
      </c>
      <c r="D106" s="179">
        <v>10</v>
      </c>
      <c r="E106" s="28">
        <v>15</v>
      </c>
      <c r="F106" s="25" t="s">
        <v>19</v>
      </c>
      <c r="G106" s="177">
        <v>10</v>
      </c>
      <c r="H106" s="27"/>
      <c r="I106" s="28"/>
      <c r="J106" s="291"/>
      <c r="K106" s="28"/>
      <c r="L106" s="28"/>
      <c r="M106" s="292"/>
      <c r="N106" s="35"/>
      <c r="O106" s="28"/>
      <c r="P106" s="291"/>
      <c r="Q106" s="35">
        <v>5</v>
      </c>
      <c r="R106" s="28">
        <v>10</v>
      </c>
      <c r="S106" s="293">
        <v>1</v>
      </c>
      <c r="T106" s="28">
        <v>1</v>
      </c>
    </row>
    <row r="107" spans="1:20" x14ac:dyDescent="0.25">
      <c r="A107" s="138">
        <v>8</v>
      </c>
      <c r="B107" s="66" t="s">
        <v>108</v>
      </c>
      <c r="C107" s="186">
        <v>10</v>
      </c>
      <c r="D107" s="186">
        <v>30</v>
      </c>
      <c r="E107" s="139">
        <v>40</v>
      </c>
      <c r="F107" s="300" t="s">
        <v>31</v>
      </c>
      <c r="G107" s="238">
        <v>35</v>
      </c>
      <c r="H107" s="138"/>
      <c r="I107" s="139"/>
      <c r="J107" s="297"/>
      <c r="K107" s="139"/>
      <c r="L107" s="139"/>
      <c r="M107" s="298"/>
      <c r="N107" s="138">
        <v>10</v>
      </c>
      <c r="O107" s="139">
        <v>30</v>
      </c>
      <c r="P107" s="297">
        <v>3</v>
      </c>
      <c r="Q107" s="138"/>
      <c r="R107" s="139"/>
      <c r="S107" s="297"/>
      <c r="T107" s="28">
        <v>3</v>
      </c>
    </row>
    <row r="108" spans="1:20" x14ac:dyDescent="0.25">
      <c r="A108" s="138">
        <v>9</v>
      </c>
      <c r="B108" s="66" t="s">
        <v>109</v>
      </c>
      <c r="C108" s="186">
        <v>25</v>
      </c>
      <c r="D108" s="186">
        <v>0</v>
      </c>
      <c r="E108" s="139">
        <v>25</v>
      </c>
      <c r="F108" s="25" t="s">
        <v>19</v>
      </c>
      <c r="G108" s="238">
        <v>25</v>
      </c>
      <c r="H108" s="138"/>
      <c r="I108" s="139"/>
      <c r="J108" s="297"/>
      <c r="K108" s="139"/>
      <c r="L108" s="139"/>
      <c r="M108" s="298"/>
      <c r="N108" s="138">
        <v>25</v>
      </c>
      <c r="O108" s="139">
        <v>0</v>
      </c>
      <c r="P108" s="297">
        <v>2</v>
      </c>
      <c r="Q108" s="220"/>
      <c r="R108" s="139"/>
      <c r="S108" s="299"/>
      <c r="T108" s="28">
        <v>2</v>
      </c>
    </row>
    <row r="109" spans="1:20" ht="15.75" thickBot="1" x14ac:dyDescent="0.3">
      <c r="A109" s="138">
        <v>10</v>
      </c>
      <c r="B109" s="66" t="s">
        <v>110</v>
      </c>
      <c r="C109" s="186">
        <v>30</v>
      </c>
      <c r="D109" s="186">
        <v>0</v>
      </c>
      <c r="E109" s="139">
        <v>30</v>
      </c>
      <c r="F109" s="25" t="s">
        <v>19</v>
      </c>
      <c r="G109" s="238">
        <v>20</v>
      </c>
      <c r="H109" s="138"/>
      <c r="I109" s="139"/>
      <c r="J109" s="297"/>
      <c r="K109" s="139">
        <v>30</v>
      </c>
      <c r="L109" s="139">
        <v>0</v>
      </c>
      <c r="M109" s="299">
        <v>2</v>
      </c>
      <c r="N109" s="138"/>
      <c r="O109" s="139"/>
      <c r="P109" s="297"/>
      <c r="Q109" s="139"/>
      <c r="R109" s="139"/>
      <c r="S109" s="299"/>
      <c r="T109" s="28">
        <v>2</v>
      </c>
    </row>
    <row r="110" spans="1:20" ht="15.75" thickBot="1" x14ac:dyDescent="0.3">
      <c r="A110" s="303"/>
      <c r="B110" s="304" t="s">
        <v>111</v>
      </c>
      <c r="C110" s="254">
        <f>SUM(C100:C109)</f>
        <v>200</v>
      </c>
      <c r="D110" s="305">
        <f>SUM(D100:D109)</f>
        <v>150</v>
      </c>
      <c r="E110" s="254">
        <f>SUM(E100:E109)</f>
        <v>350</v>
      </c>
      <c r="F110" s="306"/>
      <c r="G110" s="305">
        <f t="shared" ref="G110:S110" si="14">SUM(G100:G109)</f>
        <v>300</v>
      </c>
      <c r="H110" s="253">
        <f t="shared" si="14"/>
        <v>0</v>
      </c>
      <c r="I110" s="254">
        <f t="shared" si="14"/>
        <v>0</v>
      </c>
      <c r="J110" s="254">
        <f t="shared" si="14"/>
        <v>0</v>
      </c>
      <c r="K110" s="254">
        <f t="shared" si="14"/>
        <v>80</v>
      </c>
      <c r="L110" s="254">
        <f t="shared" si="14"/>
        <v>20</v>
      </c>
      <c r="M110" s="254">
        <f t="shared" si="14"/>
        <v>7</v>
      </c>
      <c r="N110" s="254">
        <f t="shared" si="14"/>
        <v>60</v>
      </c>
      <c r="O110" s="254">
        <f t="shared" si="14"/>
        <v>60</v>
      </c>
      <c r="P110" s="254">
        <f t="shared" si="14"/>
        <v>9</v>
      </c>
      <c r="Q110" s="254">
        <f t="shared" si="14"/>
        <v>60</v>
      </c>
      <c r="R110" s="254">
        <f t="shared" si="14"/>
        <v>70</v>
      </c>
      <c r="S110" s="305">
        <f t="shared" si="14"/>
        <v>10</v>
      </c>
      <c r="T110" s="448">
        <f>SUM(T100:T109)</f>
        <v>26</v>
      </c>
    </row>
    <row r="111" spans="1:20" ht="15.75" thickBot="1" x14ac:dyDescent="0.3">
      <c r="A111" s="339"/>
      <c r="B111" s="340" t="s">
        <v>87</v>
      </c>
      <c r="C111" s="310">
        <v>0.56999999999999995</v>
      </c>
      <c r="D111" s="310">
        <v>0.43</v>
      </c>
      <c r="E111" s="221"/>
      <c r="F111" s="262"/>
      <c r="G111" s="311"/>
      <c r="H111" s="312"/>
      <c r="I111" s="313"/>
      <c r="J111" s="313">
        <v>30</v>
      </c>
      <c r="K111" s="313"/>
      <c r="L111" s="313"/>
      <c r="M111" s="313">
        <v>30</v>
      </c>
      <c r="N111" s="313"/>
      <c r="O111" s="313"/>
      <c r="P111" s="313">
        <v>30</v>
      </c>
      <c r="Q111" s="313"/>
      <c r="R111" s="313"/>
      <c r="S111" s="314">
        <v>30</v>
      </c>
      <c r="T111" s="449">
        <v>120</v>
      </c>
    </row>
    <row r="112" spans="1:20" ht="15.75" thickBot="1" x14ac:dyDescent="0.3">
      <c r="A112" s="341"/>
      <c r="B112" s="342"/>
      <c r="C112" s="343"/>
      <c r="D112" s="343"/>
      <c r="E112" s="343"/>
      <c r="F112" s="343"/>
      <c r="G112" s="343"/>
      <c r="H112" s="341"/>
      <c r="I112" s="343"/>
      <c r="J112" s="343"/>
      <c r="K112" s="343"/>
      <c r="L112" s="343"/>
      <c r="M112" s="344"/>
      <c r="N112" s="341"/>
      <c r="O112" s="343"/>
      <c r="P112" s="343"/>
      <c r="Q112" s="343"/>
      <c r="R112" s="343"/>
      <c r="S112" s="343"/>
      <c r="T112" s="345"/>
    </row>
    <row r="115" spans="1:20" x14ac:dyDescent="0.25">
      <c r="A115" t="s">
        <v>112</v>
      </c>
      <c r="B115" s="346" t="s">
        <v>113</v>
      </c>
      <c r="C115" s="346">
        <v>660</v>
      </c>
      <c r="D115" s="346">
        <v>640</v>
      </c>
      <c r="E115" s="346">
        <v>1300</v>
      </c>
      <c r="T115" s="346">
        <v>120</v>
      </c>
    </row>
    <row r="116" spans="1:20" x14ac:dyDescent="0.25">
      <c r="B116" s="346" t="s">
        <v>114</v>
      </c>
      <c r="C116" s="347">
        <v>0.51</v>
      </c>
      <c r="D116" s="347">
        <v>0.49</v>
      </c>
      <c r="E116" s="347">
        <v>1</v>
      </c>
    </row>
  </sheetData>
  <mergeCells count="15">
    <mergeCell ref="B22:G22"/>
    <mergeCell ref="B34:G34"/>
    <mergeCell ref="B82:H82"/>
    <mergeCell ref="B99:H99"/>
    <mergeCell ref="A1:S1"/>
    <mergeCell ref="A2:S2"/>
    <mergeCell ref="A3:A6"/>
    <mergeCell ref="B3:B6"/>
    <mergeCell ref="C3:G5"/>
    <mergeCell ref="H3:M3"/>
    <mergeCell ref="N3:S3"/>
    <mergeCell ref="H4:J5"/>
    <mergeCell ref="K4:M5"/>
    <mergeCell ref="N4:P5"/>
    <mergeCell ref="Q4:S5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1"/>
  <sheetViews>
    <sheetView tabSelected="1" workbookViewId="0">
      <selection activeCell="A2" sqref="A2:S2"/>
    </sheetView>
  </sheetViews>
  <sheetFormatPr defaultRowHeight="15" x14ac:dyDescent="0.25"/>
  <cols>
    <col min="2" max="2" width="32" customWidth="1"/>
  </cols>
  <sheetData>
    <row r="1" spans="1:20" x14ac:dyDescent="0.25">
      <c r="A1" s="493" t="s">
        <v>124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1"/>
    </row>
    <row r="2" spans="1:20" ht="15.75" thickBot="1" x14ac:dyDescent="0.3">
      <c r="A2" s="494" t="s">
        <v>116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60"/>
      <c r="O2" s="460"/>
      <c r="P2" s="460"/>
      <c r="Q2" s="460"/>
      <c r="R2" s="460"/>
      <c r="S2" s="460"/>
      <c r="T2" s="1"/>
    </row>
    <row r="3" spans="1:20" x14ac:dyDescent="0.25">
      <c r="A3" s="464" t="s">
        <v>0</v>
      </c>
      <c r="B3" s="467" t="s">
        <v>1</v>
      </c>
      <c r="C3" s="470" t="s">
        <v>2</v>
      </c>
      <c r="D3" s="471"/>
      <c r="E3" s="471"/>
      <c r="F3" s="471"/>
      <c r="G3" s="472"/>
      <c r="H3" s="479" t="s">
        <v>3</v>
      </c>
      <c r="I3" s="480"/>
      <c r="J3" s="480"/>
      <c r="K3" s="480"/>
      <c r="L3" s="480"/>
      <c r="M3" s="481"/>
      <c r="N3" s="479" t="s">
        <v>4</v>
      </c>
      <c r="O3" s="480"/>
      <c r="P3" s="480"/>
      <c r="Q3" s="480"/>
      <c r="R3" s="480"/>
      <c r="S3" s="481"/>
      <c r="T3" s="374"/>
    </row>
    <row r="4" spans="1:20" x14ac:dyDescent="0.25">
      <c r="A4" s="465"/>
      <c r="B4" s="468"/>
      <c r="C4" s="473"/>
      <c r="D4" s="474"/>
      <c r="E4" s="474"/>
      <c r="F4" s="474"/>
      <c r="G4" s="475"/>
      <c r="H4" s="483" t="s">
        <v>5</v>
      </c>
      <c r="I4" s="484"/>
      <c r="J4" s="485"/>
      <c r="K4" s="489" t="s">
        <v>6</v>
      </c>
      <c r="L4" s="484"/>
      <c r="M4" s="490"/>
      <c r="N4" s="483" t="s">
        <v>7</v>
      </c>
      <c r="O4" s="484"/>
      <c r="P4" s="485"/>
      <c r="Q4" s="489" t="s">
        <v>8</v>
      </c>
      <c r="R4" s="484"/>
      <c r="S4" s="490"/>
      <c r="T4" s="375"/>
    </row>
    <row r="5" spans="1:20" ht="15.75" thickBot="1" x14ac:dyDescent="0.3">
      <c r="A5" s="465"/>
      <c r="B5" s="468"/>
      <c r="C5" s="476"/>
      <c r="D5" s="477"/>
      <c r="E5" s="477"/>
      <c r="F5" s="477"/>
      <c r="G5" s="478"/>
      <c r="H5" s="486"/>
      <c r="I5" s="487"/>
      <c r="J5" s="488"/>
      <c r="K5" s="491"/>
      <c r="L5" s="487"/>
      <c r="M5" s="492"/>
      <c r="N5" s="495"/>
      <c r="O5" s="496"/>
      <c r="P5" s="497"/>
      <c r="Q5" s="498"/>
      <c r="R5" s="496"/>
      <c r="S5" s="499"/>
      <c r="T5" s="376"/>
    </row>
    <row r="6" spans="1:20" ht="34.5" thickBot="1" x14ac:dyDescent="0.3">
      <c r="A6" s="466"/>
      <c r="B6" s="469"/>
      <c r="C6" s="3" t="s">
        <v>9</v>
      </c>
      <c r="D6" s="4" t="s">
        <v>10</v>
      </c>
      <c r="E6" s="5" t="s">
        <v>11</v>
      </c>
      <c r="F6" s="3" t="s">
        <v>12</v>
      </c>
      <c r="G6" s="6" t="s">
        <v>13</v>
      </c>
      <c r="H6" s="7" t="s">
        <v>14</v>
      </c>
      <c r="I6" s="8" t="s">
        <v>10</v>
      </c>
      <c r="J6" s="9" t="s">
        <v>15</v>
      </c>
      <c r="K6" s="8" t="s">
        <v>14</v>
      </c>
      <c r="L6" s="8" t="s">
        <v>10</v>
      </c>
      <c r="M6" s="10" t="s">
        <v>15</v>
      </c>
      <c r="N6" s="377" t="s">
        <v>14</v>
      </c>
      <c r="O6" s="378" t="s">
        <v>10</v>
      </c>
      <c r="P6" s="379" t="s">
        <v>15</v>
      </c>
      <c r="Q6" s="378" t="s">
        <v>14</v>
      </c>
      <c r="R6" s="378" t="s">
        <v>10</v>
      </c>
      <c r="S6" s="380" t="s">
        <v>15</v>
      </c>
      <c r="T6" s="381" t="s">
        <v>117</v>
      </c>
    </row>
    <row r="7" spans="1:20" ht="15.75" thickBot="1" x14ac:dyDescent="0.3">
      <c r="A7" s="12"/>
      <c r="B7" s="13" t="s">
        <v>17</v>
      </c>
      <c r="C7" s="14"/>
      <c r="D7" s="15"/>
      <c r="E7" s="15"/>
      <c r="F7" s="16"/>
      <c r="G7" s="16"/>
      <c r="H7" s="17"/>
      <c r="I7" s="16"/>
      <c r="J7" s="16"/>
      <c r="K7" s="16"/>
      <c r="L7" s="16"/>
      <c r="M7" s="18"/>
      <c r="N7" s="17"/>
      <c r="O7" s="16"/>
      <c r="P7" s="15"/>
      <c r="Q7" s="15"/>
      <c r="R7" s="15"/>
      <c r="S7" s="382"/>
      <c r="T7" s="20"/>
    </row>
    <row r="8" spans="1:20" x14ac:dyDescent="0.25">
      <c r="A8" s="21">
        <v>1</v>
      </c>
      <c r="B8" s="22" t="s">
        <v>18</v>
      </c>
      <c r="C8" s="23">
        <v>3</v>
      </c>
      <c r="D8" s="23">
        <v>12</v>
      </c>
      <c r="E8" s="24">
        <f>C8+D8</f>
        <v>15</v>
      </c>
      <c r="F8" s="25" t="s">
        <v>19</v>
      </c>
      <c r="G8" s="26">
        <v>35</v>
      </c>
      <c r="H8" s="27">
        <v>3</v>
      </c>
      <c r="I8" s="28">
        <v>12</v>
      </c>
      <c r="J8" s="29">
        <v>2</v>
      </c>
      <c r="K8" s="28"/>
      <c r="L8" s="28"/>
      <c r="M8" s="30"/>
      <c r="N8" s="27"/>
      <c r="O8" s="28"/>
      <c r="P8" s="29"/>
      <c r="Q8" s="31"/>
      <c r="R8" s="31"/>
      <c r="S8" s="30"/>
      <c r="T8" s="32">
        <v>2</v>
      </c>
    </row>
    <row r="9" spans="1:20" x14ac:dyDescent="0.25">
      <c r="A9" s="21">
        <v>2</v>
      </c>
      <c r="B9" s="22" t="s">
        <v>20</v>
      </c>
      <c r="C9" s="23">
        <v>3</v>
      </c>
      <c r="D9" s="23">
        <v>12</v>
      </c>
      <c r="E9" s="24">
        <f t="shared" ref="E9:E19" si="0">C9+D9</f>
        <v>15</v>
      </c>
      <c r="F9" s="25" t="s">
        <v>19</v>
      </c>
      <c r="G9" s="26">
        <v>35</v>
      </c>
      <c r="H9" s="27"/>
      <c r="I9" s="28"/>
      <c r="J9" s="29"/>
      <c r="K9" s="28"/>
      <c r="L9" s="28"/>
      <c r="M9" s="30"/>
      <c r="N9" s="27">
        <v>3</v>
      </c>
      <c r="O9" s="28">
        <v>12</v>
      </c>
      <c r="P9" s="29">
        <v>2</v>
      </c>
      <c r="Q9" s="31"/>
      <c r="R9" s="31"/>
      <c r="S9" s="30"/>
      <c r="T9" s="33">
        <v>2</v>
      </c>
    </row>
    <row r="10" spans="1:20" x14ac:dyDescent="0.25">
      <c r="A10" s="21">
        <v>3</v>
      </c>
      <c r="B10" s="22" t="s">
        <v>21</v>
      </c>
      <c r="C10" s="23">
        <v>3</v>
      </c>
      <c r="D10" s="23">
        <v>12</v>
      </c>
      <c r="E10" s="24">
        <v>15</v>
      </c>
      <c r="F10" s="25" t="s">
        <v>19</v>
      </c>
      <c r="G10" s="26">
        <v>35</v>
      </c>
      <c r="H10" s="27">
        <v>3</v>
      </c>
      <c r="I10" s="28">
        <v>12</v>
      </c>
      <c r="J10" s="29">
        <v>2</v>
      </c>
      <c r="K10" s="28"/>
      <c r="L10" s="28"/>
      <c r="M10" s="30"/>
      <c r="N10" s="27"/>
      <c r="O10" s="28"/>
      <c r="P10" s="29"/>
      <c r="Q10" s="31"/>
      <c r="R10" s="31"/>
      <c r="S10" s="30"/>
      <c r="T10" s="33">
        <f t="shared" ref="T10:T16" si="1">J10+M10+P10+S10</f>
        <v>2</v>
      </c>
    </row>
    <row r="11" spans="1:20" ht="22.5" x14ac:dyDescent="0.25">
      <c r="A11" s="21">
        <v>4</v>
      </c>
      <c r="B11" s="22" t="s">
        <v>22</v>
      </c>
      <c r="C11" s="23">
        <v>3</v>
      </c>
      <c r="D11" s="23">
        <v>12</v>
      </c>
      <c r="E11" s="24">
        <f t="shared" si="0"/>
        <v>15</v>
      </c>
      <c r="F11" s="25" t="s">
        <v>19</v>
      </c>
      <c r="G11" s="26">
        <v>35</v>
      </c>
      <c r="H11" s="27">
        <v>3</v>
      </c>
      <c r="I11" s="28">
        <v>12</v>
      </c>
      <c r="J11" s="29">
        <v>2</v>
      </c>
      <c r="K11" s="28"/>
      <c r="L11" s="28"/>
      <c r="M11" s="30"/>
      <c r="N11" s="27"/>
      <c r="O11" s="28"/>
      <c r="P11" s="29"/>
      <c r="Q11" s="31"/>
      <c r="R11" s="31"/>
      <c r="S11" s="30"/>
      <c r="T11" s="33">
        <f t="shared" si="1"/>
        <v>2</v>
      </c>
    </row>
    <row r="12" spans="1:20" x14ac:dyDescent="0.25">
      <c r="A12" s="21">
        <v>5</v>
      </c>
      <c r="B12" s="22" t="s">
        <v>23</v>
      </c>
      <c r="C12" s="23">
        <v>3</v>
      </c>
      <c r="D12" s="23">
        <v>12</v>
      </c>
      <c r="E12" s="24">
        <v>15</v>
      </c>
      <c r="F12" s="25" t="s">
        <v>19</v>
      </c>
      <c r="G12" s="26">
        <v>35</v>
      </c>
      <c r="H12" s="27"/>
      <c r="I12" s="28"/>
      <c r="J12" s="29"/>
      <c r="K12" s="28"/>
      <c r="L12" s="28"/>
      <c r="M12" s="30"/>
      <c r="N12" s="27">
        <v>3</v>
      </c>
      <c r="O12" s="28">
        <v>12</v>
      </c>
      <c r="P12" s="29">
        <v>2</v>
      </c>
      <c r="Q12" s="31"/>
      <c r="R12" s="31"/>
      <c r="S12" s="30"/>
      <c r="T12" s="33">
        <v>2</v>
      </c>
    </row>
    <row r="13" spans="1:20" x14ac:dyDescent="0.25">
      <c r="A13" s="21">
        <v>6</v>
      </c>
      <c r="B13" s="22" t="s">
        <v>24</v>
      </c>
      <c r="C13" s="23">
        <v>3</v>
      </c>
      <c r="D13" s="23">
        <v>12</v>
      </c>
      <c r="E13" s="24">
        <v>15</v>
      </c>
      <c r="F13" s="25" t="s">
        <v>19</v>
      </c>
      <c r="G13" s="26">
        <v>35</v>
      </c>
      <c r="H13" s="27"/>
      <c r="I13" s="28"/>
      <c r="J13" s="29"/>
      <c r="K13" s="28">
        <v>3</v>
      </c>
      <c r="L13" s="28">
        <v>12</v>
      </c>
      <c r="M13" s="30">
        <v>2</v>
      </c>
      <c r="N13" s="27"/>
      <c r="O13" s="28"/>
      <c r="P13" s="29"/>
      <c r="Q13" s="31"/>
      <c r="R13" s="31"/>
      <c r="S13" s="30"/>
      <c r="T13" s="33">
        <v>2</v>
      </c>
    </row>
    <row r="14" spans="1:20" x14ac:dyDescent="0.25">
      <c r="A14" s="21">
        <v>7</v>
      </c>
      <c r="B14" s="22" t="s">
        <v>25</v>
      </c>
      <c r="C14" s="23">
        <v>3</v>
      </c>
      <c r="D14" s="23">
        <v>12</v>
      </c>
      <c r="E14" s="24">
        <v>15</v>
      </c>
      <c r="F14" s="25" t="s">
        <v>19</v>
      </c>
      <c r="G14" s="26">
        <v>35</v>
      </c>
      <c r="H14" s="27"/>
      <c r="I14" s="28"/>
      <c r="J14" s="29"/>
      <c r="K14" s="2"/>
      <c r="L14" s="2"/>
      <c r="M14" s="34"/>
      <c r="N14" s="27">
        <v>3</v>
      </c>
      <c r="O14" s="28">
        <v>12</v>
      </c>
      <c r="P14" s="29">
        <v>2</v>
      </c>
      <c r="Q14" s="31"/>
      <c r="R14" s="31"/>
      <c r="S14" s="30"/>
      <c r="T14" s="33">
        <v>2</v>
      </c>
    </row>
    <row r="15" spans="1:20" x14ac:dyDescent="0.25">
      <c r="A15" s="21">
        <v>8</v>
      </c>
      <c r="B15" s="22" t="s">
        <v>26</v>
      </c>
      <c r="C15" s="23">
        <v>3</v>
      </c>
      <c r="D15" s="23">
        <v>12</v>
      </c>
      <c r="E15" s="24">
        <v>15</v>
      </c>
      <c r="F15" s="25" t="s">
        <v>19</v>
      </c>
      <c r="G15" s="26">
        <v>35</v>
      </c>
      <c r="H15" s="27"/>
      <c r="I15" s="28"/>
      <c r="J15" s="29"/>
      <c r="K15" s="2"/>
      <c r="L15" s="2"/>
      <c r="M15" s="34"/>
      <c r="N15" s="27">
        <v>3</v>
      </c>
      <c r="O15" s="28">
        <v>12</v>
      </c>
      <c r="P15" s="29">
        <v>2</v>
      </c>
      <c r="Q15" s="31"/>
      <c r="R15" s="31"/>
      <c r="S15" s="30"/>
      <c r="T15" s="33">
        <f t="shared" si="1"/>
        <v>2</v>
      </c>
    </row>
    <row r="16" spans="1:20" x14ac:dyDescent="0.25">
      <c r="A16" s="21">
        <v>9</v>
      </c>
      <c r="B16" s="22" t="s">
        <v>27</v>
      </c>
      <c r="C16" s="23">
        <v>6</v>
      </c>
      <c r="D16" s="23">
        <v>9</v>
      </c>
      <c r="E16" s="24">
        <v>15</v>
      </c>
      <c r="F16" s="25" t="s">
        <v>19</v>
      </c>
      <c r="G16" s="26">
        <v>35</v>
      </c>
      <c r="H16" s="27">
        <v>6</v>
      </c>
      <c r="I16" s="28">
        <v>9</v>
      </c>
      <c r="J16" s="29">
        <v>2</v>
      </c>
      <c r="K16" s="28"/>
      <c r="L16" s="28"/>
      <c r="M16" s="30"/>
      <c r="N16" s="27"/>
      <c r="O16" s="28"/>
      <c r="P16" s="29"/>
      <c r="Q16" s="31"/>
      <c r="R16" s="31"/>
      <c r="S16" s="30"/>
      <c r="T16" s="33">
        <f t="shared" si="1"/>
        <v>2</v>
      </c>
    </row>
    <row r="17" spans="1:20" x14ac:dyDescent="0.25">
      <c r="A17" s="21">
        <v>10</v>
      </c>
      <c r="B17" s="22" t="s">
        <v>28</v>
      </c>
      <c r="C17" s="23">
        <v>6</v>
      </c>
      <c r="D17" s="23">
        <v>9</v>
      </c>
      <c r="E17" s="24">
        <v>15</v>
      </c>
      <c r="F17" s="25" t="s">
        <v>19</v>
      </c>
      <c r="G17" s="26">
        <v>35</v>
      </c>
      <c r="H17" s="27">
        <v>6</v>
      </c>
      <c r="I17" s="28">
        <v>9</v>
      </c>
      <c r="J17" s="29">
        <v>2</v>
      </c>
      <c r="K17" s="28"/>
      <c r="L17" s="28"/>
      <c r="M17" s="30"/>
      <c r="N17" s="27"/>
      <c r="O17" s="28"/>
      <c r="P17" s="29"/>
      <c r="Q17" s="31"/>
      <c r="R17" s="31"/>
      <c r="S17" s="30"/>
      <c r="T17" s="33">
        <v>2</v>
      </c>
    </row>
    <row r="18" spans="1:20" x14ac:dyDescent="0.25">
      <c r="A18" s="21">
        <v>11</v>
      </c>
      <c r="B18" s="22" t="s">
        <v>29</v>
      </c>
      <c r="C18" s="23">
        <v>6</v>
      </c>
      <c r="D18" s="23">
        <v>9</v>
      </c>
      <c r="E18" s="24">
        <v>15</v>
      </c>
      <c r="F18" s="25" t="s">
        <v>19</v>
      </c>
      <c r="G18" s="26">
        <v>35</v>
      </c>
      <c r="H18" s="27">
        <v>6</v>
      </c>
      <c r="I18" s="28">
        <v>9</v>
      </c>
      <c r="J18" s="29">
        <v>2</v>
      </c>
      <c r="K18" s="28"/>
      <c r="L18" s="28"/>
      <c r="M18" s="30"/>
      <c r="N18" s="27"/>
      <c r="O18" s="28"/>
      <c r="P18" s="29"/>
      <c r="Q18" s="31"/>
      <c r="R18" s="31"/>
      <c r="S18" s="30"/>
      <c r="T18" s="33">
        <v>2</v>
      </c>
    </row>
    <row r="19" spans="1:20" ht="15.75" thickBot="1" x14ac:dyDescent="0.3">
      <c r="A19" s="21">
        <v>12</v>
      </c>
      <c r="B19" s="36" t="s">
        <v>30</v>
      </c>
      <c r="C19" s="23">
        <v>30</v>
      </c>
      <c r="D19" s="23">
        <v>60</v>
      </c>
      <c r="E19" s="24">
        <f t="shared" si="0"/>
        <v>90</v>
      </c>
      <c r="F19" s="25" t="s">
        <v>31</v>
      </c>
      <c r="G19" s="26">
        <v>85</v>
      </c>
      <c r="H19" s="27"/>
      <c r="I19" s="28"/>
      <c r="J19" s="29"/>
      <c r="K19" s="28">
        <v>10</v>
      </c>
      <c r="L19" s="28">
        <v>20</v>
      </c>
      <c r="M19" s="30">
        <v>2</v>
      </c>
      <c r="N19" s="27">
        <v>10</v>
      </c>
      <c r="O19" s="28">
        <v>20</v>
      </c>
      <c r="P19" s="29">
        <v>2</v>
      </c>
      <c r="Q19" s="31">
        <v>10</v>
      </c>
      <c r="R19" s="31">
        <v>20</v>
      </c>
      <c r="S19" s="30">
        <v>3</v>
      </c>
      <c r="T19" s="33">
        <v>7</v>
      </c>
    </row>
    <row r="20" spans="1:20" ht="15.75" thickBot="1" x14ac:dyDescent="0.3">
      <c r="A20" s="37"/>
      <c r="B20" s="38" t="s">
        <v>32</v>
      </c>
      <c r="C20" s="39">
        <f>SUM(C8:C19)</f>
        <v>72</v>
      </c>
      <c r="D20" s="39">
        <f>SUM(D8:D19)</f>
        <v>183</v>
      </c>
      <c r="E20" s="40">
        <f>SUM(E8:E19)</f>
        <v>255</v>
      </c>
      <c r="F20" s="41"/>
      <c r="G20" s="42">
        <f t="shared" ref="G20:S20" si="2">SUM(G8:G19)</f>
        <v>470</v>
      </c>
      <c r="H20" s="37">
        <f t="shared" si="2"/>
        <v>27</v>
      </c>
      <c r="I20" s="40">
        <f t="shared" si="2"/>
        <v>63</v>
      </c>
      <c r="J20" s="40">
        <f t="shared" si="2"/>
        <v>12</v>
      </c>
      <c r="K20" s="40">
        <f t="shared" si="2"/>
        <v>13</v>
      </c>
      <c r="L20" s="40">
        <f t="shared" si="2"/>
        <v>32</v>
      </c>
      <c r="M20" s="43">
        <f t="shared" si="2"/>
        <v>4</v>
      </c>
      <c r="N20" s="37">
        <f t="shared" si="2"/>
        <v>22</v>
      </c>
      <c r="O20" s="40">
        <f t="shared" si="2"/>
        <v>68</v>
      </c>
      <c r="P20" s="40">
        <f t="shared" si="2"/>
        <v>10</v>
      </c>
      <c r="Q20" s="40">
        <f t="shared" si="2"/>
        <v>10</v>
      </c>
      <c r="R20" s="40">
        <f t="shared" si="2"/>
        <v>20</v>
      </c>
      <c r="S20" s="43">
        <f t="shared" si="2"/>
        <v>3</v>
      </c>
      <c r="T20" s="44">
        <f>SUM(T8:T19)</f>
        <v>29</v>
      </c>
    </row>
    <row r="21" spans="1:20" ht="15.75" thickBot="1" x14ac:dyDescent="0.3">
      <c r="A21" s="45"/>
      <c r="B21" s="46" t="s">
        <v>33</v>
      </c>
      <c r="C21" s="47">
        <f>C20/E20</f>
        <v>0.28235294117647058</v>
      </c>
      <c r="D21" s="47">
        <f>D20/E20</f>
        <v>0.71764705882352942</v>
      </c>
      <c r="E21" s="48"/>
      <c r="F21" s="49"/>
      <c r="G21" s="50"/>
      <c r="H21" s="51"/>
      <c r="I21" s="52"/>
      <c r="J21" s="52"/>
      <c r="K21" s="52"/>
      <c r="L21" s="52"/>
      <c r="M21" s="53"/>
      <c r="N21" s="51"/>
      <c r="O21" s="52"/>
      <c r="P21" s="52"/>
      <c r="Q21" s="52"/>
      <c r="R21" s="383"/>
      <c r="S21" s="384"/>
      <c r="T21" s="54"/>
    </row>
    <row r="22" spans="1:20" x14ac:dyDescent="0.25">
      <c r="A22" s="55"/>
      <c r="B22" s="452" t="s">
        <v>34</v>
      </c>
      <c r="C22" s="453"/>
      <c r="D22" s="453"/>
      <c r="E22" s="453"/>
      <c r="F22" s="453"/>
      <c r="G22" s="454"/>
      <c r="H22" s="55"/>
      <c r="I22" s="56"/>
      <c r="J22" s="57"/>
      <c r="K22" s="56"/>
      <c r="L22" s="56"/>
      <c r="M22" s="58"/>
      <c r="N22" s="55"/>
      <c r="O22" s="56"/>
      <c r="P22" s="57"/>
      <c r="Q22" s="56"/>
      <c r="R22" s="56"/>
      <c r="S22" s="58"/>
      <c r="T22" s="59"/>
    </row>
    <row r="23" spans="1:20" x14ac:dyDescent="0.25">
      <c r="A23" s="21">
        <v>1</v>
      </c>
      <c r="B23" s="60" t="s">
        <v>35</v>
      </c>
      <c r="C23" s="23">
        <v>6</v>
      </c>
      <c r="D23" s="23">
        <v>9</v>
      </c>
      <c r="E23" s="24">
        <v>15</v>
      </c>
      <c r="F23" s="25" t="s">
        <v>19</v>
      </c>
      <c r="G23" s="61">
        <v>35</v>
      </c>
      <c r="H23" s="21">
        <v>6</v>
      </c>
      <c r="I23" s="62">
        <v>9</v>
      </c>
      <c r="J23" s="63">
        <v>2</v>
      </c>
      <c r="K23" s="62"/>
      <c r="L23" s="62"/>
      <c r="M23" s="64"/>
      <c r="N23" s="21"/>
      <c r="O23" s="62"/>
      <c r="P23" s="63"/>
      <c r="Q23" s="31"/>
      <c r="R23" s="31"/>
      <c r="S23" s="64"/>
      <c r="T23" s="33">
        <f>J23+M23+P23+S23</f>
        <v>2</v>
      </c>
    </row>
    <row r="24" spans="1:20" x14ac:dyDescent="0.25">
      <c r="A24" s="21">
        <v>2</v>
      </c>
      <c r="B24" s="60" t="s">
        <v>36</v>
      </c>
      <c r="C24" s="23">
        <v>6</v>
      </c>
      <c r="D24" s="23">
        <v>9</v>
      </c>
      <c r="E24" s="24">
        <v>15</v>
      </c>
      <c r="F24" s="25" t="s">
        <v>19</v>
      </c>
      <c r="G24" s="61">
        <v>35</v>
      </c>
      <c r="H24" s="21">
        <v>6</v>
      </c>
      <c r="I24" s="62">
        <v>9</v>
      </c>
      <c r="J24" s="63">
        <v>2</v>
      </c>
      <c r="K24" s="62"/>
      <c r="L24" s="62"/>
      <c r="M24" s="64"/>
      <c r="N24" s="21"/>
      <c r="O24" s="62"/>
      <c r="P24" s="63"/>
      <c r="Q24" s="31"/>
      <c r="R24" s="31"/>
      <c r="S24" s="64"/>
      <c r="T24" s="33">
        <f t="shared" ref="T24:T31" si="3">J24+M24+P24+S24</f>
        <v>2</v>
      </c>
    </row>
    <row r="25" spans="1:20" x14ac:dyDescent="0.25">
      <c r="A25" s="21">
        <v>3</v>
      </c>
      <c r="B25" s="2" t="s">
        <v>37</v>
      </c>
      <c r="C25" s="23">
        <v>6</v>
      </c>
      <c r="D25" s="23">
        <v>9</v>
      </c>
      <c r="E25" s="24">
        <v>15</v>
      </c>
      <c r="F25" s="25" t="s">
        <v>19</v>
      </c>
      <c r="G25" s="61">
        <v>35</v>
      </c>
      <c r="H25" s="21"/>
      <c r="I25" s="62"/>
      <c r="J25" s="63"/>
      <c r="K25" s="62">
        <v>6</v>
      </c>
      <c r="L25" s="62">
        <v>9</v>
      </c>
      <c r="M25" s="64">
        <v>2</v>
      </c>
      <c r="N25" s="21"/>
      <c r="O25" s="62"/>
      <c r="P25" s="63"/>
      <c r="Q25" s="31"/>
      <c r="R25" s="31"/>
      <c r="S25" s="64"/>
      <c r="T25" s="33">
        <f t="shared" si="3"/>
        <v>2</v>
      </c>
    </row>
    <row r="26" spans="1:20" x14ac:dyDescent="0.25">
      <c r="A26" s="21">
        <v>4</v>
      </c>
      <c r="B26" s="2" t="s">
        <v>38</v>
      </c>
      <c r="C26" s="23">
        <v>12</v>
      </c>
      <c r="D26" s="23">
        <v>0</v>
      </c>
      <c r="E26" s="24">
        <v>12</v>
      </c>
      <c r="F26" s="25" t="s">
        <v>19</v>
      </c>
      <c r="G26" s="61">
        <v>15</v>
      </c>
      <c r="H26" s="21"/>
      <c r="I26" s="62"/>
      <c r="J26" s="63"/>
      <c r="K26" s="62"/>
      <c r="L26" s="62"/>
      <c r="M26" s="64"/>
      <c r="N26" s="21">
        <v>12</v>
      </c>
      <c r="O26" s="62">
        <v>0</v>
      </c>
      <c r="P26" s="63">
        <v>1</v>
      </c>
      <c r="Q26" s="31"/>
      <c r="R26" s="31"/>
      <c r="S26" s="64"/>
      <c r="T26" s="33">
        <v>1</v>
      </c>
    </row>
    <row r="27" spans="1:20" x14ac:dyDescent="0.25">
      <c r="A27" s="21">
        <v>5</v>
      </c>
      <c r="B27" s="60" t="s">
        <v>39</v>
      </c>
      <c r="C27" s="23">
        <v>12</v>
      </c>
      <c r="D27" s="23">
        <v>0</v>
      </c>
      <c r="E27" s="24">
        <v>12</v>
      </c>
      <c r="F27" s="25" t="s">
        <v>19</v>
      </c>
      <c r="G27" s="61">
        <v>15</v>
      </c>
      <c r="H27" s="21"/>
      <c r="I27" s="62"/>
      <c r="J27" s="63"/>
      <c r="K27" s="62"/>
      <c r="L27" s="62"/>
      <c r="M27" s="64"/>
      <c r="N27" s="21">
        <v>12</v>
      </c>
      <c r="O27" s="62">
        <v>0</v>
      </c>
      <c r="P27" s="63">
        <v>1</v>
      </c>
      <c r="Q27" s="31"/>
      <c r="R27" s="31"/>
      <c r="S27" s="64"/>
      <c r="T27" s="33">
        <f t="shared" si="3"/>
        <v>1</v>
      </c>
    </row>
    <row r="28" spans="1:20" ht="22.5" x14ac:dyDescent="0.25">
      <c r="A28" s="21">
        <v>6</v>
      </c>
      <c r="B28" s="36" t="s">
        <v>40</v>
      </c>
      <c r="C28" s="23">
        <v>12</v>
      </c>
      <c r="D28" s="23">
        <v>0</v>
      </c>
      <c r="E28" s="24">
        <v>12</v>
      </c>
      <c r="F28" s="25" t="s">
        <v>19</v>
      </c>
      <c r="G28" s="61">
        <v>15</v>
      </c>
      <c r="H28" s="21">
        <v>12</v>
      </c>
      <c r="I28" s="62">
        <v>0</v>
      </c>
      <c r="J28" s="63">
        <v>1</v>
      </c>
      <c r="K28" s="62"/>
      <c r="L28" s="62"/>
      <c r="M28" s="64"/>
      <c r="N28" s="21"/>
      <c r="O28" s="62"/>
      <c r="P28" s="63"/>
      <c r="Q28" s="31"/>
      <c r="R28" s="31"/>
      <c r="S28" s="64"/>
      <c r="T28" s="33">
        <f t="shared" si="3"/>
        <v>1</v>
      </c>
    </row>
    <row r="29" spans="1:20" x14ac:dyDescent="0.25">
      <c r="A29" s="21">
        <v>7</v>
      </c>
      <c r="B29" s="36" t="s">
        <v>41</v>
      </c>
      <c r="C29" s="23">
        <v>12</v>
      </c>
      <c r="D29" s="23">
        <v>0</v>
      </c>
      <c r="E29" s="24">
        <v>12</v>
      </c>
      <c r="F29" s="25" t="s">
        <v>19</v>
      </c>
      <c r="G29" s="61">
        <v>15</v>
      </c>
      <c r="H29" s="21"/>
      <c r="I29" s="62"/>
      <c r="J29" s="63"/>
      <c r="K29" s="62"/>
      <c r="L29" s="62" t="s">
        <v>42</v>
      </c>
      <c r="M29" s="64"/>
      <c r="N29" s="21"/>
      <c r="O29" s="62"/>
      <c r="P29" s="63"/>
      <c r="Q29" s="31">
        <v>12</v>
      </c>
      <c r="R29" s="31">
        <v>0</v>
      </c>
      <c r="S29" s="64">
        <v>1</v>
      </c>
      <c r="T29" s="33">
        <f t="shared" si="3"/>
        <v>1</v>
      </c>
    </row>
    <row r="30" spans="1:20" x14ac:dyDescent="0.25">
      <c r="A30" s="65">
        <v>8</v>
      </c>
      <c r="B30" s="66" t="s">
        <v>43</v>
      </c>
      <c r="C30" s="67">
        <v>12</v>
      </c>
      <c r="D30" s="67">
        <v>0</v>
      </c>
      <c r="E30" s="68">
        <v>12</v>
      </c>
      <c r="F30" s="25" t="s">
        <v>19</v>
      </c>
      <c r="G30" s="69">
        <v>15</v>
      </c>
      <c r="H30" s="65"/>
      <c r="I30" s="70"/>
      <c r="J30" s="71"/>
      <c r="K30" s="70"/>
      <c r="L30" s="70"/>
      <c r="M30" s="72"/>
      <c r="N30" s="65">
        <v>12</v>
      </c>
      <c r="O30" s="70">
        <v>0</v>
      </c>
      <c r="P30" s="71">
        <v>1</v>
      </c>
      <c r="Q30" s="73"/>
      <c r="R30" s="73"/>
      <c r="S30" s="72"/>
      <c r="T30" s="33">
        <v>1</v>
      </c>
    </row>
    <row r="31" spans="1:20" ht="15.75" thickBot="1" x14ac:dyDescent="0.3">
      <c r="A31" s="65">
        <v>9</v>
      </c>
      <c r="B31" s="66" t="s">
        <v>44</v>
      </c>
      <c r="C31" s="67">
        <v>12</v>
      </c>
      <c r="D31" s="67">
        <v>0</v>
      </c>
      <c r="E31" s="68">
        <v>12</v>
      </c>
      <c r="F31" s="25" t="s">
        <v>19</v>
      </c>
      <c r="G31" s="69">
        <v>15</v>
      </c>
      <c r="H31" s="65"/>
      <c r="I31" s="70"/>
      <c r="J31" s="71"/>
      <c r="K31" s="70"/>
      <c r="L31" s="70"/>
      <c r="M31" s="72"/>
      <c r="N31" s="65">
        <v>12</v>
      </c>
      <c r="O31" s="70">
        <v>0</v>
      </c>
      <c r="P31" s="71">
        <v>1</v>
      </c>
      <c r="Q31" s="73"/>
      <c r="R31" s="73"/>
      <c r="S31" s="72"/>
      <c r="T31" s="33">
        <f t="shared" si="3"/>
        <v>1</v>
      </c>
    </row>
    <row r="32" spans="1:20" ht="15.75" thickBot="1" x14ac:dyDescent="0.3">
      <c r="A32" s="37"/>
      <c r="B32" s="38" t="s">
        <v>32</v>
      </c>
      <c r="C32" s="39">
        <f>SUM(C23:C31)</f>
        <v>90</v>
      </c>
      <c r="D32" s="39">
        <f>SUM(D23:D31)</f>
        <v>27</v>
      </c>
      <c r="E32" s="40">
        <f>SUM(E23:E31)</f>
        <v>117</v>
      </c>
      <c r="F32" s="76"/>
      <c r="G32" s="42">
        <f t="shared" ref="G32:S32" si="4">SUM(G23:G31)</f>
        <v>195</v>
      </c>
      <c r="H32" s="385">
        <f>SUM(H23:H31)</f>
        <v>24</v>
      </c>
      <c r="I32" s="37"/>
      <c r="J32" s="40">
        <f t="shared" si="4"/>
        <v>5</v>
      </c>
      <c r="K32" s="40">
        <f t="shared" si="4"/>
        <v>6</v>
      </c>
      <c r="L32" s="40">
        <f t="shared" si="4"/>
        <v>9</v>
      </c>
      <c r="M32" s="43">
        <f t="shared" si="4"/>
        <v>2</v>
      </c>
      <c r="N32" s="37">
        <f t="shared" si="4"/>
        <v>48</v>
      </c>
      <c r="O32" s="40">
        <f t="shared" si="4"/>
        <v>0</v>
      </c>
      <c r="P32" s="40">
        <f t="shared" si="4"/>
        <v>4</v>
      </c>
      <c r="Q32" s="40">
        <f t="shared" si="4"/>
        <v>12</v>
      </c>
      <c r="R32" s="40">
        <f t="shared" si="4"/>
        <v>0</v>
      </c>
      <c r="S32" s="43">
        <f t="shared" si="4"/>
        <v>1</v>
      </c>
      <c r="T32" s="359">
        <f>SUM(T23:T31)</f>
        <v>12</v>
      </c>
    </row>
    <row r="33" spans="1:20" ht="15.75" thickBot="1" x14ac:dyDescent="0.3">
      <c r="A33" s="45"/>
      <c r="B33" s="46" t="s">
        <v>33</v>
      </c>
      <c r="C33" s="47">
        <f>C32/E32</f>
        <v>0.76923076923076927</v>
      </c>
      <c r="D33" s="47">
        <f>D32/E32</f>
        <v>0.23076923076923078</v>
      </c>
      <c r="E33" s="48"/>
      <c r="F33" s="80"/>
      <c r="G33" s="81"/>
      <c r="H33" s="78"/>
      <c r="I33" s="48"/>
      <c r="J33" s="48"/>
      <c r="K33" s="48"/>
      <c r="L33" s="48"/>
      <c r="M33" s="82"/>
      <c r="N33" s="78"/>
      <c r="O33" s="48"/>
      <c r="P33" s="48"/>
      <c r="Q33" s="48"/>
      <c r="R33" s="96"/>
      <c r="S33" s="386"/>
      <c r="T33" s="54"/>
    </row>
    <row r="34" spans="1:20" x14ac:dyDescent="0.25">
      <c r="A34" s="55"/>
      <c r="B34" s="455" t="s">
        <v>118</v>
      </c>
      <c r="C34" s="456"/>
      <c r="D34" s="456"/>
      <c r="E34" s="456"/>
      <c r="F34" s="456"/>
      <c r="G34" s="457"/>
      <c r="H34" s="55"/>
      <c r="I34" s="56"/>
      <c r="J34" s="57"/>
      <c r="K34" s="56"/>
      <c r="L34" s="56"/>
      <c r="M34" s="58"/>
      <c r="N34" s="59"/>
      <c r="O34" s="56"/>
      <c r="P34" s="57"/>
      <c r="Q34" s="56"/>
      <c r="R34" s="56"/>
      <c r="S34" s="58"/>
      <c r="T34" s="59"/>
    </row>
    <row r="35" spans="1:20" x14ac:dyDescent="0.25">
      <c r="A35" s="21">
        <v>1</v>
      </c>
      <c r="B35" s="60" t="s">
        <v>46</v>
      </c>
      <c r="C35" s="23">
        <v>30</v>
      </c>
      <c r="D35" s="23">
        <v>0</v>
      </c>
      <c r="E35" s="24">
        <v>30</v>
      </c>
      <c r="F35" s="25" t="s">
        <v>19</v>
      </c>
      <c r="G35" s="61">
        <v>20</v>
      </c>
      <c r="H35" s="21">
        <v>30</v>
      </c>
      <c r="I35" s="62">
        <v>0</v>
      </c>
      <c r="J35" s="63">
        <v>2</v>
      </c>
      <c r="K35" s="62"/>
      <c r="L35" s="62"/>
      <c r="M35" s="64"/>
      <c r="N35" s="84"/>
      <c r="O35" s="62"/>
      <c r="P35" s="63"/>
      <c r="Q35" s="31"/>
      <c r="R35" s="31"/>
      <c r="S35" s="64"/>
      <c r="T35" s="33">
        <f>J35+M35+P35+S35</f>
        <v>2</v>
      </c>
    </row>
    <row r="36" spans="1:20" x14ac:dyDescent="0.25">
      <c r="A36" s="21">
        <v>2</v>
      </c>
      <c r="B36" s="60" t="s">
        <v>47</v>
      </c>
      <c r="C36" s="23">
        <v>20</v>
      </c>
      <c r="D36" s="23">
        <v>10</v>
      </c>
      <c r="E36" s="24">
        <v>30</v>
      </c>
      <c r="F36" s="25" t="s">
        <v>19</v>
      </c>
      <c r="G36" s="61">
        <v>20</v>
      </c>
      <c r="H36" s="21"/>
      <c r="I36" s="62"/>
      <c r="J36" s="63"/>
      <c r="K36" s="62">
        <v>20</v>
      </c>
      <c r="L36" s="62">
        <v>10</v>
      </c>
      <c r="M36" s="64">
        <v>2</v>
      </c>
      <c r="N36" s="84"/>
      <c r="O36" s="62"/>
      <c r="P36" s="63"/>
      <c r="Q36" s="31"/>
      <c r="R36" s="31"/>
      <c r="S36" s="64"/>
      <c r="T36" s="33">
        <f>J36+M36+P36+S36</f>
        <v>2</v>
      </c>
    </row>
    <row r="37" spans="1:20" x14ac:dyDescent="0.25">
      <c r="A37" s="65">
        <v>3</v>
      </c>
      <c r="B37" s="60" t="s">
        <v>48</v>
      </c>
      <c r="C37" s="23">
        <v>20</v>
      </c>
      <c r="D37" s="23">
        <v>10</v>
      </c>
      <c r="E37" s="24">
        <v>30</v>
      </c>
      <c r="F37" s="25" t="s">
        <v>19</v>
      </c>
      <c r="G37" s="105">
        <v>20</v>
      </c>
      <c r="H37" s="62"/>
      <c r="I37" s="62"/>
      <c r="J37" s="63"/>
      <c r="K37" s="62"/>
      <c r="L37" s="62"/>
      <c r="M37" s="63"/>
      <c r="N37" s="62">
        <v>20</v>
      </c>
      <c r="O37" s="62">
        <v>10</v>
      </c>
      <c r="P37" s="63">
        <v>2</v>
      </c>
      <c r="Q37" s="31"/>
      <c r="R37" s="31"/>
      <c r="S37" s="64"/>
      <c r="T37" s="33">
        <f>J37+M37+P37+S37</f>
        <v>2</v>
      </c>
    </row>
    <row r="38" spans="1:20" ht="15.75" thickBot="1" x14ac:dyDescent="0.3">
      <c r="A38" s="86">
        <v>4</v>
      </c>
      <c r="B38" s="451" t="s">
        <v>49</v>
      </c>
      <c r="C38" s="23">
        <v>30</v>
      </c>
      <c r="D38" s="23">
        <v>0</v>
      </c>
      <c r="E38" s="24">
        <v>30</v>
      </c>
      <c r="F38" s="25" t="s">
        <v>19</v>
      </c>
      <c r="G38" s="105">
        <v>20</v>
      </c>
      <c r="H38" s="107">
        <v>30</v>
      </c>
      <c r="I38" s="107">
        <v>0</v>
      </c>
      <c r="J38" s="108">
        <v>2</v>
      </c>
      <c r="K38" s="62"/>
      <c r="L38" s="62"/>
      <c r="M38" s="63"/>
      <c r="N38" s="62"/>
      <c r="O38" s="62"/>
      <c r="P38" s="63"/>
      <c r="Q38" s="31"/>
      <c r="R38" s="31"/>
      <c r="S38" s="64"/>
      <c r="T38" s="33">
        <v>2</v>
      </c>
    </row>
    <row r="39" spans="1:20" ht="15.75" thickBot="1" x14ac:dyDescent="0.3">
      <c r="A39" s="37"/>
      <c r="B39" s="46" t="s">
        <v>32</v>
      </c>
      <c r="C39" s="79">
        <f>SUM(C35:C38)</f>
        <v>100</v>
      </c>
      <c r="D39" s="79">
        <f>SUM(D35:D38)</f>
        <v>20</v>
      </c>
      <c r="E39" s="79">
        <f>SUM(E35:E38)</f>
        <v>120</v>
      </c>
      <c r="F39" s="79"/>
      <c r="G39" s="92">
        <f>SUM(G35:G38)</f>
        <v>80</v>
      </c>
      <c r="H39" s="45">
        <f t="shared" ref="H39:S39" si="5">SUM(H35:H37)</f>
        <v>30</v>
      </c>
      <c r="I39" s="79">
        <f t="shared" si="5"/>
        <v>0</v>
      </c>
      <c r="J39" s="79">
        <f t="shared" si="5"/>
        <v>2</v>
      </c>
      <c r="K39" s="79">
        <f t="shared" si="5"/>
        <v>20</v>
      </c>
      <c r="L39" s="79">
        <f t="shared" si="5"/>
        <v>10</v>
      </c>
      <c r="M39" s="93">
        <v>4</v>
      </c>
      <c r="N39" s="83">
        <f t="shared" si="5"/>
        <v>20</v>
      </c>
      <c r="O39" s="79">
        <f t="shared" si="5"/>
        <v>10</v>
      </c>
      <c r="P39" s="79">
        <f t="shared" si="5"/>
        <v>2</v>
      </c>
      <c r="Q39" s="79">
        <f t="shared" si="5"/>
        <v>0</v>
      </c>
      <c r="R39" s="79">
        <f t="shared" si="5"/>
        <v>0</v>
      </c>
      <c r="S39" s="93">
        <f t="shared" si="5"/>
        <v>0</v>
      </c>
      <c r="T39" s="387">
        <f>SUM(T35:T38)</f>
        <v>8</v>
      </c>
    </row>
    <row r="40" spans="1:20" ht="15.75" thickBot="1" x14ac:dyDescent="0.3">
      <c r="A40" s="45"/>
      <c r="B40" s="46" t="s">
        <v>33</v>
      </c>
      <c r="C40" s="47">
        <f>C39/E39</f>
        <v>0.83333333333333337</v>
      </c>
      <c r="D40" s="47">
        <f>D39/E39</f>
        <v>0.16666666666666666</v>
      </c>
      <c r="E40" s="94"/>
      <c r="F40" s="95"/>
      <c r="G40" s="80"/>
      <c r="H40" s="78"/>
      <c r="I40" s="48"/>
      <c r="J40" s="48"/>
      <c r="K40" s="48"/>
      <c r="L40" s="48"/>
      <c r="M40" s="82"/>
      <c r="N40" s="94"/>
      <c r="O40" s="48"/>
      <c r="P40" s="48"/>
      <c r="Q40" s="48"/>
      <c r="R40" s="48"/>
      <c r="S40" s="82"/>
      <c r="T40" s="54"/>
    </row>
    <row r="41" spans="1:20" x14ac:dyDescent="0.25">
      <c r="A41" s="55"/>
      <c r="B41" s="13" t="s">
        <v>50</v>
      </c>
      <c r="C41" s="97"/>
      <c r="D41" s="98"/>
      <c r="E41" s="99"/>
      <c r="F41" s="98"/>
      <c r="G41" s="100"/>
      <c r="H41" s="101"/>
      <c r="I41" s="102"/>
      <c r="J41" s="102"/>
      <c r="K41" s="102"/>
      <c r="L41" s="102"/>
      <c r="M41" s="103"/>
      <c r="N41" s="104"/>
      <c r="O41" s="102"/>
      <c r="P41" s="102"/>
      <c r="Q41" s="102"/>
      <c r="R41" s="102"/>
      <c r="S41" s="103"/>
      <c r="T41" s="59"/>
    </row>
    <row r="42" spans="1:20" x14ac:dyDescent="0.25">
      <c r="A42" s="21">
        <v>1</v>
      </c>
      <c r="B42" s="451" t="s">
        <v>51</v>
      </c>
      <c r="C42" s="23">
        <v>10</v>
      </c>
      <c r="D42" s="23">
        <v>20</v>
      </c>
      <c r="E42" s="24">
        <f>SUM(C42:D42)</f>
        <v>30</v>
      </c>
      <c r="F42" s="24" t="s">
        <v>31</v>
      </c>
      <c r="G42" s="105">
        <v>20</v>
      </c>
      <c r="H42" s="33"/>
      <c r="I42" s="62"/>
      <c r="J42" s="63"/>
      <c r="K42" s="106">
        <v>10</v>
      </c>
      <c r="L42" s="107">
        <v>20</v>
      </c>
      <c r="M42" s="108">
        <v>2</v>
      </c>
      <c r="N42" s="33"/>
      <c r="O42" s="62"/>
      <c r="P42" s="63"/>
      <c r="Q42" s="109"/>
      <c r="R42" s="31"/>
      <c r="S42" s="64"/>
      <c r="T42" s="33">
        <f>J42+M42+P42+S42</f>
        <v>2</v>
      </c>
    </row>
    <row r="43" spans="1:20" ht="22.5" x14ac:dyDescent="0.25">
      <c r="A43" s="21">
        <v>2</v>
      </c>
      <c r="B43" s="60" t="s">
        <v>52</v>
      </c>
      <c r="C43" s="23">
        <v>10</v>
      </c>
      <c r="D43" s="23">
        <v>30</v>
      </c>
      <c r="E43" s="24">
        <v>40</v>
      </c>
      <c r="F43" s="24" t="s">
        <v>31</v>
      </c>
      <c r="G43" s="105">
        <v>35</v>
      </c>
      <c r="H43" s="110">
        <v>10</v>
      </c>
      <c r="I43" s="70">
        <v>30</v>
      </c>
      <c r="J43" s="71">
        <v>3</v>
      </c>
      <c r="K43" s="70"/>
      <c r="L43" s="111"/>
      <c r="M43" s="63"/>
      <c r="N43" s="33"/>
      <c r="O43" s="62"/>
      <c r="P43" s="63"/>
      <c r="Q43" s="109"/>
      <c r="R43" s="31"/>
      <c r="S43" s="64"/>
      <c r="T43" s="33">
        <f>J43+M43+P43+S43</f>
        <v>3</v>
      </c>
    </row>
    <row r="44" spans="1:20" ht="22.5" x14ac:dyDescent="0.25">
      <c r="A44" s="65">
        <v>3</v>
      </c>
      <c r="B44" s="112" t="s">
        <v>53</v>
      </c>
      <c r="C44" s="23">
        <v>10</v>
      </c>
      <c r="D44" s="23">
        <v>15</v>
      </c>
      <c r="E44" s="24">
        <v>25</v>
      </c>
      <c r="F44" s="25" t="s">
        <v>19</v>
      </c>
      <c r="G44" s="105">
        <v>25</v>
      </c>
      <c r="H44" s="33"/>
      <c r="I44" s="62"/>
      <c r="J44" s="113"/>
      <c r="K44" s="62">
        <v>10</v>
      </c>
      <c r="L44" s="114">
        <v>15</v>
      </c>
      <c r="M44" s="63">
        <v>2</v>
      </c>
      <c r="N44" s="110"/>
      <c r="O44" s="70"/>
      <c r="P44" s="71"/>
      <c r="Q44" s="115"/>
      <c r="R44" s="73"/>
      <c r="S44" s="64"/>
      <c r="T44" s="33">
        <v>2</v>
      </c>
    </row>
    <row r="45" spans="1:20" ht="22.5" x14ac:dyDescent="0.25">
      <c r="A45" s="62">
        <v>4</v>
      </c>
      <c r="B45" s="60" t="s">
        <v>54</v>
      </c>
      <c r="C45" s="23">
        <v>10</v>
      </c>
      <c r="D45" s="23">
        <v>15</v>
      </c>
      <c r="E45" s="24">
        <v>25</v>
      </c>
      <c r="F45" s="25" t="s">
        <v>19</v>
      </c>
      <c r="G45" s="105">
        <v>25</v>
      </c>
      <c r="H45" s="33"/>
      <c r="I45" s="62"/>
      <c r="J45" s="113"/>
      <c r="K45" s="62">
        <v>10</v>
      </c>
      <c r="L45" s="114">
        <v>15</v>
      </c>
      <c r="M45" s="63">
        <v>2</v>
      </c>
      <c r="N45" s="33"/>
      <c r="O45" s="62"/>
      <c r="P45" s="63"/>
      <c r="Q45" s="109"/>
      <c r="R45" s="31"/>
      <c r="S45" s="64"/>
      <c r="T45" s="33">
        <f>J45+M45+P45+S45</f>
        <v>2</v>
      </c>
    </row>
    <row r="46" spans="1:20" ht="23.25" thickBot="1" x14ac:dyDescent="0.3">
      <c r="A46" s="86">
        <v>5</v>
      </c>
      <c r="B46" s="116" t="s">
        <v>55</v>
      </c>
      <c r="C46" s="23">
        <v>5</v>
      </c>
      <c r="D46" s="23">
        <v>15</v>
      </c>
      <c r="E46" s="24">
        <v>20</v>
      </c>
      <c r="F46" s="25" t="s">
        <v>19</v>
      </c>
      <c r="G46" s="105">
        <v>5</v>
      </c>
      <c r="H46" s="33"/>
      <c r="I46" s="62"/>
      <c r="J46" s="113"/>
      <c r="K46" s="62"/>
      <c r="L46" s="114"/>
      <c r="M46" s="63"/>
      <c r="N46" s="33">
        <v>5</v>
      </c>
      <c r="O46" s="62">
        <v>15</v>
      </c>
      <c r="P46" s="63">
        <v>1</v>
      </c>
      <c r="Q46" s="109"/>
      <c r="R46" s="31"/>
      <c r="S46" s="64"/>
      <c r="T46" s="110">
        <v>1</v>
      </c>
    </row>
    <row r="47" spans="1:20" ht="15.75" thickBot="1" x14ac:dyDescent="0.3">
      <c r="A47" s="37"/>
      <c r="B47" s="38" t="s">
        <v>32</v>
      </c>
      <c r="C47" s="79">
        <f>SUM(C42:C46)</f>
        <v>45</v>
      </c>
      <c r="D47" s="79">
        <f>SUM(D42:D46)</f>
        <v>95</v>
      </c>
      <c r="E47" s="79">
        <f>SUM(E42:E46)</f>
        <v>140</v>
      </c>
      <c r="F47" s="79"/>
      <c r="G47" s="92">
        <f>SUM(G42:G46)</f>
        <v>110</v>
      </c>
      <c r="H47" s="45">
        <f>SUM(H42:H45)</f>
        <v>10</v>
      </c>
      <c r="I47" s="79">
        <f>SUM(I42:I45)</f>
        <v>30</v>
      </c>
      <c r="J47" s="79">
        <f>SUM(J42:J45)</f>
        <v>3</v>
      </c>
      <c r="K47" s="79">
        <f>SUM(K42:K45)</f>
        <v>30</v>
      </c>
      <c r="L47" s="79">
        <f>SUM(L42:L45)</f>
        <v>50</v>
      </c>
      <c r="M47" s="79">
        <v>4</v>
      </c>
      <c r="N47" s="79">
        <f t="shared" ref="N47:S47" si="6">SUM(N42:N45)</f>
        <v>0</v>
      </c>
      <c r="O47" s="79">
        <f t="shared" si="6"/>
        <v>0</v>
      </c>
      <c r="P47" s="79">
        <v>1</v>
      </c>
      <c r="Q47" s="79">
        <f t="shared" si="6"/>
        <v>0</v>
      </c>
      <c r="R47" s="79">
        <f t="shared" si="6"/>
        <v>0</v>
      </c>
      <c r="S47" s="388">
        <f t="shared" si="6"/>
        <v>0</v>
      </c>
      <c r="T47" s="54">
        <f>SUM(T42:T46)</f>
        <v>10</v>
      </c>
    </row>
    <row r="48" spans="1:20" ht="15.75" thickBot="1" x14ac:dyDescent="0.3">
      <c r="A48" s="124"/>
      <c r="B48" s="46" t="s">
        <v>33</v>
      </c>
      <c r="C48" s="47">
        <f>C47/E47</f>
        <v>0.32142857142857145</v>
      </c>
      <c r="D48" s="47">
        <f>D47/E47</f>
        <v>0.6785714285714286</v>
      </c>
      <c r="E48" s="125"/>
      <c r="F48" s="126"/>
      <c r="G48" s="127"/>
      <c r="H48" s="128"/>
      <c r="I48" s="129"/>
      <c r="J48" s="129"/>
      <c r="K48" s="129"/>
      <c r="L48" s="129"/>
      <c r="M48" s="130"/>
      <c r="N48" s="125"/>
      <c r="O48" s="129"/>
      <c r="P48" s="129"/>
      <c r="Q48" s="129"/>
      <c r="R48" s="129"/>
      <c r="S48" s="130"/>
      <c r="T48" s="54"/>
    </row>
    <row r="49" spans="1:20" x14ac:dyDescent="0.25">
      <c r="A49" s="131"/>
      <c r="B49" s="132" t="s">
        <v>56</v>
      </c>
      <c r="C49" s="133"/>
      <c r="D49" s="133"/>
      <c r="E49" s="99"/>
      <c r="F49" s="98"/>
      <c r="G49" s="100"/>
      <c r="H49" s="101"/>
      <c r="I49" s="102"/>
      <c r="J49" s="102"/>
      <c r="K49" s="102"/>
      <c r="L49" s="102"/>
      <c r="M49" s="103"/>
      <c r="N49" s="104"/>
      <c r="O49" s="102"/>
      <c r="P49" s="102"/>
      <c r="Q49" s="102"/>
      <c r="R49" s="102"/>
      <c r="S49" s="103"/>
      <c r="T49" s="59"/>
    </row>
    <row r="50" spans="1:20" x14ac:dyDescent="0.25">
      <c r="A50" s="21">
        <v>1</v>
      </c>
      <c r="B50" s="134" t="s">
        <v>57</v>
      </c>
      <c r="C50" s="23">
        <v>15</v>
      </c>
      <c r="D50" s="23">
        <v>0</v>
      </c>
      <c r="E50" s="24">
        <v>15</v>
      </c>
      <c r="F50" s="25" t="s">
        <v>19</v>
      </c>
      <c r="G50" s="61">
        <v>25</v>
      </c>
      <c r="H50" s="21">
        <v>15</v>
      </c>
      <c r="I50" s="62">
        <v>0</v>
      </c>
      <c r="J50" s="63">
        <v>2</v>
      </c>
      <c r="K50" s="62"/>
      <c r="L50" s="62"/>
      <c r="M50" s="64"/>
      <c r="N50" s="21"/>
      <c r="O50" s="62"/>
      <c r="P50" s="63"/>
      <c r="Q50" s="31"/>
      <c r="R50" s="31"/>
      <c r="S50" s="64"/>
      <c r="T50" s="33">
        <f>J50+M50+P50+S50</f>
        <v>2</v>
      </c>
    </row>
    <row r="51" spans="1:20" x14ac:dyDescent="0.25">
      <c r="A51" s="21">
        <v>2</v>
      </c>
      <c r="B51" s="134" t="s">
        <v>58</v>
      </c>
      <c r="C51" s="23">
        <v>6</v>
      </c>
      <c r="D51" s="23">
        <v>12</v>
      </c>
      <c r="E51" s="24">
        <v>18</v>
      </c>
      <c r="F51" s="25" t="s">
        <v>19</v>
      </c>
      <c r="G51" s="61">
        <v>20</v>
      </c>
      <c r="H51" s="21">
        <v>6</v>
      </c>
      <c r="I51" s="62">
        <v>12</v>
      </c>
      <c r="J51" s="63">
        <v>2</v>
      </c>
      <c r="K51" s="62"/>
      <c r="L51" s="62"/>
      <c r="M51" s="64"/>
      <c r="N51" s="21"/>
      <c r="O51" s="62"/>
      <c r="P51" s="63"/>
      <c r="Q51" s="31"/>
      <c r="R51" s="31"/>
      <c r="S51" s="64"/>
      <c r="T51" s="33">
        <f>J51+M51+P51+S51</f>
        <v>2</v>
      </c>
    </row>
    <row r="52" spans="1:20" ht="22.5" x14ac:dyDescent="0.25">
      <c r="A52" s="65">
        <v>3</v>
      </c>
      <c r="B52" s="22" t="s">
        <v>59</v>
      </c>
      <c r="C52" s="438">
        <v>0</v>
      </c>
      <c r="D52" s="438">
        <v>9</v>
      </c>
      <c r="E52" s="439">
        <v>9</v>
      </c>
      <c r="F52" s="440" t="s">
        <v>60</v>
      </c>
      <c r="G52" s="441">
        <v>235</v>
      </c>
      <c r="H52" s="442"/>
      <c r="I52" s="443"/>
      <c r="J52" s="444"/>
      <c r="K52" s="443">
        <v>0</v>
      </c>
      <c r="L52" s="445">
        <v>15</v>
      </c>
      <c r="M52" s="30">
        <v>2</v>
      </c>
      <c r="N52" s="27">
        <v>0</v>
      </c>
      <c r="O52" s="28" t="s">
        <v>61</v>
      </c>
      <c r="P52" s="29">
        <v>4</v>
      </c>
      <c r="Q52" s="31">
        <v>0</v>
      </c>
      <c r="R52" s="31" t="s">
        <v>61</v>
      </c>
      <c r="S52" s="30">
        <v>4</v>
      </c>
      <c r="T52" s="33">
        <f t="shared" ref="T52:T53" si="7">J52+M52+P52+S52</f>
        <v>10</v>
      </c>
    </row>
    <row r="53" spans="1:20" x14ac:dyDescent="0.25">
      <c r="A53" s="65">
        <v>4</v>
      </c>
      <c r="B53" s="135" t="s">
        <v>62</v>
      </c>
      <c r="C53" s="67">
        <v>0</v>
      </c>
      <c r="D53" s="67">
        <v>0</v>
      </c>
      <c r="E53" s="68">
        <v>0</v>
      </c>
      <c r="F53" s="136" t="s">
        <v>31</v>
      </c>
      <c r="G53" s="137">
        <v>150</v>
      </c>
      <c r="H53" s="138"/>
      <c r="I53" s="139"/>
      <c r="J53" s="140"/>
      <c r="K53" s="139"/>
      <c r="L53" s="139"/>
      <c r="M53" s="141"/>
      <c r="N53" s="138"/>
      <c r="O53" s="139"/>
      <c r="P53" s="142"/>
      <c r="Q53" s="73">
        <v>0</v>
      </c>
      <c r="R53" s="73" t="s">
        <v>63</v>
      </c>
      <c r="S53" s="389">
        <v>6</v>
      </c>
      <c r="T53" s="33">
        <f t="shared" si="7"/>
        <v>6</v>
      </c>
    </row>
    <row r="54" spans="1:20" ht="15.75" thickBot="1" x14ac:dyDescent="0.3">
      <c r="A54" s="65">
        <v>5</v>
      </c>
      <c r="B54" s="143" t="s">
        <v>64</v>
      </c>
      <c r="C54" s="67">
        <v>18</v>
      </c>
      <c r="D54" s="67">
        <v>18</v>
      </c>
      <c r="E54" s="68">
        <v>36</v>
      </c>
      <c r="F54" s="25" t="s">
        <v>19</v>
      </c>
      <c r="G54" s="69">
        <v>40</v>
      </c>
      <c r="H54" s="65">
        <v>0</v>
      </c>
      <c r="I54" s="70">
        <v>18</v>
      </c>
      <c r="J54" s="71">
        <v>2</v>
      </c>
      <c r="K54" s="70">
        <v>18</v>
      </c>
      <c r="L54" s="70">
        <v>0</v>
      </c>
      <c r="M54" s="72">
        <v>2</v>
      </c>
      <c r="N54" s="65"/>
      <c r="O54" s="70"/>
      <c r="P54" s="71"/>
      <c r="Q54" s="73"/>
      <c r="R54" s="73"/>
      <c r="S54" s="72"/>
      <c r="T54" s="33">
        <f>J54+M54+P54+S54</f>
        <v>4</v>
      </c>
    </row>
    <row r="55" spans="1:20" ht="15.75" thickBot="1" x14ac:dyDescent="0.3">
      <c r="A55" s="37"/>
      <c r="B55" s="144" t="s">
        <v>65</v>
      </c>
      <c r="C55" s="39">
        <f>SUM(C50:C54)</f>
        <v>39</v>
      </c>
      <c r="D55" s="39">
        <v>39</v>
      </c>
      <c r="E55" s="40">
        <v>78</v>
      </c>
      <c r="F55" s="41"/>
      <c r="G55" s="42">
        <f t="shared" ref="G55:L55" si="8">SUM(G50:G54)</f>
        <v>470</v>
      </c>
      <c r="H55" s="37">
        <f t="shared" si="8"/>
        <v>21</v>
      </c>
      <c r="I55" s="40">
        <f t="shared" si="8"/>
        <v>30</v>
      </c>
      <c r="J55" s="145">
        <f t="shared" si="8"/>
        <v>6</v>
      </c>
      <c r="K55" s="40">
        <f t="shared" si="8"/>
        <v>18</v>
      </c>
      <c r="L55" s="40">
        <f t="shared" si="8"/>
        <v>15</v>
      </c>
      <c r="M55" s="146">
        <v>4</v>
      </c>
      <c r="N55" s="37">
        <f t="shared" ref="N55:S55" si="9">SUM(N50:N54)</f>
        <v>0</v>
      </c>
      <c r="O55" s="40">
        <f t="shared" si="9"/>
        <v>0</v>
      </c>
      <c r="P55" s="145">
        <f t="shared" si="9"/>
        <v>4</v>
      </c>
      <c r="Q55" s="40">
        <f t="shared" si="9"/>
        <v>0</v>
      </c>
      <c r="R55" s="40">
        <f t="shared" si="9"/>
        <v>0</v>
      </c>
      <c r="S55" s="146">
        <f t="shared" si="9"/>
        <v>10</v>
      </c>
      <c r="T55" s="387">
        <f>SUM(T50:T54)</f>
        <v>24</v>
      </c>
    </row>
    <row r="56" spans="1:20" x14ac:dyDescent="0.25">
      <c r="A56" s="131"/>
      <c r="B56" s="147" t="s">
        <v>66</v>
      </c>
      <c r="C56" s="148">
        <v>460</v>
      </c>
      <c r="D56" s="148">
        <v>490</v>
      </c>
      <c r="E56" s="149">
        <v>950</v>
      </c>
      <c r="F56" s="150"/>
      <c r="G56" s="151"/>
      <c r="H56" s="131"/>
      <c r="I56" s="149"/>
      <c r="J56" s="152"/>
      <c r="K56" s="149"/>
      <c r="L56" s="149"/>
      <c r="M56" s="153"/>
      <c r="N56" s="131"/>
      <c r="O56" s="149"/>
      <c r="P56" s="152"/>
      <c r="Q56" s="149"/>
      <c r="R56" s="149"/>
      <c r="S56" s="390"/>
      <c r="T56" s="391"/>
    </row>
    <row r="57" spans="1:20" x14ac:dyDescent="0.25">
      <c r="A57" s="155"/>
      <c r="B57" s="156" t="s">
        <v>67</v>
      </c>
      <c r="C57" s="157">
        <v>0.48</v>
      </c>
      <c r="D57" s="158">
        <v>0.52</v>
      </c>
      <c r="E57" s="159">
        <f>SUM(E50:E55)</f>
        <v>156</v>
      </c>
      <c r="F57" s="160"/>
      <c r="G57" s="161"/>
      <c r="H57" s="162"/>
      <c r="I57" s="159"/>
      <c r="J57" s="163"/>
      <c r="K57" s="159"/>
      <c r="L57" s="159"/>
      <c r="M57" s="164"/>
      <c r="N57" s="162"/>
      <c r="O57" s="159"/>
      <c r="P57" s="163"/>
      <c r="Q57" s="159"/>
      <c r="R57" s="159"/>
      <c r="S57" s="164"/>
      <c r="T57" s="392"/>
    </row>
    <row r="58" spans="1:20" x14ac:dyDescent="0.25">
      <c r="A58" s="166"/>
      <c r="B58" s="167" t="s">
        <v>68</v>
      </c>
      <c r="C58" s="168" t="s">
        <v>69</v>
      </c>
      <c r="D58" s="169">
        <f>SUM(D50:D55)</f>
        <v>78</v>
      </c>
      <c r="E58" s="169"/>
      <c r="F58" s="169"/>
      <c r="G58" s="169"/>
      <c r="H58" s="170"/>
      <c r="I58" s="169"/>
      <c r="J58" s="169"/>
      <c r="K58" s="169"/>
      <c r="L58" s="169"/>
      <c r="M58" s="171"/>
      <c r="N58" s="170"/>
      <c r="O58" s="169"/>
      <c r="P58" s="169"/>
      <c r="Q58" s="169"/>
      <c r="R58" s="169"/>
      <c r="S58" s="171"/>
      <c r="T58" s="392"/>
    </row>
    <row r="59" spans="1:20" ht="22.5" x14ac:dyDescent="0.25">
      <c r="A59" s="173">
        <v>1</v>
      </c>
      <c r="B59" s="22" t="s">
        <v>70</v>
      </c>
      <c r="C59" s="174"/>
      <c r="D59" s="175">
        <v>90</v>
      </c>
      <c r="E59" s="24">
        <f>SUM(C59:D59)</f>
        <v>90</v>
      </c>
      <c r="F59" s="176"/>
      <c r="G59" s="177">
        <v>40</v>
      </c>
      <c r="H59" s="27"/>
      <c r="I59" s="28"/>
      <c r="J59" s="178"/>
      <c r="K59" s="179">
        <v>0</v>
      </c>
      <c r="L59" s="28">
        <v>90</v>
      </c>
      <c r="M59" s="180">
        <v>5</v>
      </c>
      <c r="N59" s="181"/>
      <c r="O59" s="28"/>
      <c r="P59" s="178"/>
      <c r="Q59" s="109"/>
      <c r="R59" s="31"/>
      <c r="S59" s="180"/>
      <c r="T59" s="393">
        <v>5</v>
      </c>
    </row>
    <row r="60" spans="1:20" ht="15.75" thickBot="1" x14ac:dyDescent="0.3">
      <c r="A60" s="182">
        <v>2</v>
      </c>
      <c r="B60" s="135" t="s">
        <v>71</v>
      </c>
      <c r="C60" s="183"/>
      <c r="D60" s="350">
        <v>120</v>
      </c>
      <c r="E60" s="68">
        <f>SUM(C60:D60)</f>
        <v>120</v>
      </c>
      <c r="F60" s="184"/>
      <c r="G60" s="238">
        <v>30</v>
      </c>
      <c r="H60" s="138"/>
      <c r="I60" s="139"/>
      <c r="J60" s="185"/>
      <c r="K60" s="186"/>
      <c r="L60" s="139"/>
      <c r="M60" s="187"/>
      <c r="N60" s="188"/>
      <c r="O60" s="139"/>
      <c r="P60" s="185"/>
      <c r="Q60" s="115">
        <v>0</v>
      </c>
      <c r="R60" s="73">
        <v>120</v>
      </c>
      <c r="S60" s="187">
        <v>6</v>
      </c>
      <c r="T60" s="393">
        <v>6</v>
      </c>
    </row>
    <row r="61" spans="1:20" ht="15.75" thickBot="1" x14ac:dyDescent="0.3">
      <c r="A61" s="189"/>
      <c r="B61" s="190" t="s">
        <v>72</v>
      </c>
      <c r="C61" s="191">
        <f>SUM(C59:C60)</f>
        <v>0</v>
      </c>
      <c r="D61" s="191">
        <f>SUM(D59:D60)</f>
        <v>210</v>
      </c>
      <c r="E61" s="191">
        <f>SUM(E59:E60)</f>
        <v>210</v>
      </c>
      <c r="F61" s="394"/>
      <c r="G61" s="394">
        <v>70</v>
      </c>
      <c r="H61" s="395">
        <f t="shared" ref="H61:S61" si="10">SUM(H59:H60)</f>
        <v>0</v>
      </c>
      <c r="I61" s="396">
        <f t="shared" si="10"/>
        <v>0</v>
      </c>
      <c r="J61" s="396">
        <f t="shared" si="10"/>
        <v>0</v>
      </c>
      <c r="K61" s="396">
        <f t="shared" si="10"/>
        <v>0</v>
      </c>
      <c r="L61" s="396">
        <f t="shared" si="10"/>
        <v>90</v>
      </c>
      <c r="M61" s="397">
        <f t="shared" si="10"/>
        <v>5</v>
      </c>
      <c r="N61" s="398">
        <f t="shared" si="10"/>
        <v>0</v>
      </c>
      <c r="O61" s="394">
        <f t="shared" si="10"/>
        <v>0</v>
      </c>
      <c r="P61" s="394">
        <f t="shared" si="10"/>
        <v>0</v>
      </c>
      <c r="Q61" s="394">
        <f t="shared" si="10"/>
        <v>0</v>
      </c>
      <c r="R61" s="394">
        <f t="shared" si="10"/>
        <v>120</v>
      </c>
      <c r="S61" s="399">
        <f t="shared" si="10"/>
        <v>6</v>
      </c>
      <c r="T61" s="446">
        <v>11</v>
      </c>
    </row>
    <row r="62" spans="1:20" ht="15.75" thickBot="1" x14ac:dyDescent="0.3">
      <c r="A62" s="189"/>
      <c r="B62" s="190"/>
      <c r="C62" s="400"/>
      <c r="D62" s="400"/>
      <c r="E62" s="400"/>
      <c r="F62" s="401"/>
      <c r="G62" s="402"/>
      <c r="H62" s="403"/>
      <c r="I62" s="404"/>
      <c r="J62" s="404"/>
      <c r="K62" s="404"/>
      <c r="L62" s="404"/>
      <c r="M62" s="405">
        <v>23</v>
      </c>
      <c r="N62" s="406"/>
      <c r="O62" s="402"/>
      <c r="P62" s="402">
        <v>21</v>
      </c>
      <c r="Q62" s="402"/>
      <c r="R62" s="402"/>
      <c r="S62" s="407">
        <v>20</v>
      </c>
      <c r="T62" s="447"/>
    </row>
    <row r="63" spans="1:20" ht="22.5" x14ac:dyDescent="0.25">
      <c r="A63" s="207"/>
      <c r="B63" s="208" t="s">
        <v>119</v>
      </c>
      <c r="C63" s="209" t="s">
        <v>74</v>
      </c>
      <c r="D63" s="210"/>
      <c r="E63" s="210"/>
      <c r="F63" s="210"/>
      <c r="G63" s="210"/>
      <c r="H63" s="211"/>
      <c r="I63" s="210"/>
      <c r="J63" s="210"/>
      <c r="K63" s="210"/>
      <c r="L63" s="210"/>
      <c r="M63" s="212"/>
      <c r="N63" s="211"/>
      <c r="O63" s="210"/>
      <c r="P63" s="210"/>
      <c r="Q63" s="210"/>
      <c r="R63" s="210"/>
      <c r="S63" s="212"/>
      <c r="T63" s="408">
        <v>94</v>
      </c>
    </row>
    <row r="64" spans="1:20" x14ac:dyDescent="0.25">
      <c r="A64" s="222"/>
      <c r="B64" s="223" t="s">
        <v>75</v>
      </c>
      <c r="C64" s="224"/>
      <c r="D64" s="224"/>
      <c r="E64" s="224"/>
      <c r="F64" s="224"/>
      <c r="G64" s="224"/>
      <c r="H64" s="225"/>
      <c r="I64" s="224"/>
      <c r="J64" s="224"/>
      <c r="K64" s="224"/>
      <c r="L64" s="224"/>
      <c r="M64" s="409"/>
      <c r="N64" s="225"/>
      <c r="O64" s="224"/>
      <c r="P64" s="224"/>
      <c r="Q64" s="410"/>
      <c r="R64" s="410"/>
      <c r="S64" s="411"/>
      <c r="T64" s="412"/>
    </row>
    <row r="65" spans="1:20" x14ac:dyDescent="0.25">
      <c r="A65" s="27">
        <v>1</v>
      </c>
      <c r="B65" s="36" t="s">
        <v>76</v>
      </c>
      <c r="C65" s="179">
        <v>15</v>
      </c>
      <c r="D65" s="179">
        <v>15</v>
      </c>
      <c r="E65" s="28">
        <v>30</v>
      </c>
      <c r="F65" s="203" t="s">
        <v>31</v>
      </c>
      <c r="G65" s="177">
        <v>45</v>
      </c>
      <c r="H65" s="27"/>
      <c r="I65" s="28"/>
      <c r="J65" s="63"/>
      <c r="K65" s="28"/>
      <c r="L65" s="28"/>
      <c r="M65" s="64"/>
      <c r="N65" s="173">
        <v>15</v>
      </c>
      <c r="O65" s="235">
        <v>15</v>
      </c>
      <c r="P65" s="63">
        <v>3</v>
      </c>
      <c r="Q65" s="31"/>
      <c r="R65" s="235"/>
      <c r="S65" s="64"/>
      <c r="T65" s="413">
        <v>3</v>
      </c>
    </row>
    <row r="66" spans="1:20" x14ac:dyDescent="0.25">
      <c r="A66" s="27">
        <v>2</v>
      </c>
      <c r="B66" s="36" t="s">
        <v>120</v>
      </c>
      <c r="C66" s="179">
        <v>15</v>
      </c>
      <c r="D66" s="179">
        <v>15</v>
      </c>
      <c r="E66" s="28">
        <v>30</v>
      </c>
      <c r="F66" s="201" t="s">
        <v>31</v>
      </c>
      <c r="G66" s="177">
        <v>45</v>
      </c>
      <c r="H66" s="27"/>
      <c r="I66" s="28"/>
      <c r="J66" s="63"/>
      <c r="K66" s="28">
        <v>15</v>
      </c>
      <c r="L66" s="28">
        <v>15</v>
      </c>
      <c r="M66" s="64">
        <v>3</v>
      </c>
      <c r="N66" s="173"/>
      <c r="O66" s="235"/>
      <c r="P66" s="63"/>
      <c r="Q66" s="31"/>
      <c r="R66" s="235"/>
      <c r="S66" s="113"/>
      <c r="T66" s="234">
        <v>3</v>
      </c>
    </row>
    <row r="67" spans="1:20" x14ac:dyDescent="0.25">
      <c r="A67" s="27">
        <v>3</v>
      </c>
      <c r="B67" s="36" t="s">
        <v>121</v>
      </c>
      <c r="C67" s="179">
        <v>15</v>
      </c>
      <c r="D67" s="179">
        <v>15</v>
      </c>
      <c r="E67" s="28">
        <v>30</v>
      </c>
      <c r="F67" s="203" t="s">
        <v>31</v>
      </c>
      <c r="G67" s="177">
        <v>45</v>
      </c>
      <c r="H67" s="27"/>
      <c r="I67" s="28"/>
      <c r="J67" s="63"/>
      <c r="K67" s="28">
        <v>15</v>
      </c>
      <c r="L67" s="28">
        <v>15</v>
      </c>
      <c r="M67" s="64">
        <v>3</v>
      </c>
      <c r="N67" s="27"/>
      <c r="O67" s="28"/>
      <c r="P67" s="63"/>
      <c r="Q67" s="236"/>
      <c r="R67" s="31"/>
      <c r="S67" s="113"/>
      <c r="T67" s="234">
        <v>3</v>
      </c>
    </row>
    <row r="68" spans="1:20" ht="22.5" x14ac:dyDescent="0.25">
      <c r="A68" s="27">
        <v>4</v>
      </c>
      <c r="B68" s="36" t="s">
        <v>79</v>
      </c>
      <c r="C68" s="179">
        <v>20</v>
      </c>
      <c r="D68" s="179">
        <v>0</v>
      </c>
      <c r="E68" s="28">
        <v>20</v>
      </c>
      <c r="F68" s="25" t="s">
        <v>19</v>
      </c>
      <c r="G68" s="177">
        <v>30</v>
      </c>
      <c r="H68" s="27"/>
      <c r="I68" s="28"/>
      <c r="J68" s="63"/>
      <c r="K68" s="28"/>
      <c r="L68" s="28"/>
      <c r="M68" s="64"/>
      <c r="N68" s="27">
        <v>20</v>
      </c>
      <c r="O68" s="28">
        <v>0</v>
      </c>
      <c r="P68" s="63">
        <v>2</v>
      </c>
      <c r="Q68" s="236"/>
      <c r="R68" s="31"/>
      <c r="S68" s="113"/>
      <c r="T68" s="234">
        <v>2</v>
      </c>
    </row>
    <row r="69" spans="1:20" x14ac:dyDescent="0.25">
      <c r="A69" s="27">
        <v>5</v>
      </c>
      <c r="B69" s="36" t="s">
        <v>80</v>
      </c>
      <c r="C69" s="179">
        <v>18</v>
      </c>
      <c r="D69" s="179">
        <v>0</v>
      </c>
      <c r="E69" s="28">
        <v>18</v>
      </c>
      <c r="F69" s="25" t="s">
        <v>19</v>
      </c>
      <c r="G69" s="177">
        <v>35</v>
      </c>
      <c r="H69" s="27"/>
      <c r="I69" s="28"/>
      <c r="J69" s="63"/>
      <c r="K69" s="28"/>
      <c r="L69" s="28"/>
      <c r="M69" s="64"/>
      <c r="N69" s="27"/>
      <c r="O69" s="28"/>
      <c r="P69" s="63"/>
      <c r="Q69" s="236">
        <v>18</v>
      </c>
      <c r="R69" s="31">
        <v>0</v>
      </c>
      <c r="S69" s="113">
        <v>2</v>
      </c>
      <c r="T69" s="234">
        <v>2</v>
      </c>
    </row>
    <row r="70" spans="1:20" x14ac:dyDescent="0.25">
      <c r="A70" s="27">
        <v>6</v>
      </c>
      <c r="B70" s="36" t="s">
        <v>81</v>
      </c>
      <c r="C70" s="179">
        <v>9</v>
      </c>
      <c r="D70" s="179">
        <v>15</v>
      </c>
      <c r="E70" s="28">
        <v>24</v>
      </c>
      <c r="F70" s="203" t="s">
        <v>31</v>
      </c>
      <c r="G70" s="177">
        <v>50</v>
      </c>
      <c r="H70" s="27"/>
      <c r="I70" s="28"/>
      <c r="J70" s="63"/>
      <c r="K70" s="28"/>
      <c r="L70" s="28"/>
      <c r="M70" s="64"/>
      <c r="N70" s="27"/>
      <c r="O70" s="28"/>
      <c r="P70" s="63"/>
      <c r="Q70" s="236">
        <v>9</v>
      </c>
      <c r="R70" s="31">
        <v>15</v>
      </c>
      <c r="S70" s="113">
        <v>3</v>
      </c>
      <c r="T70" s="234">
        <v>3</v>
      </c>
    </row>
    <row r="71" spans="1:20" x14ac:dyDescent="0.25">
      <c r="A71" s="27">
        <v>7</v>
      </c>
      <c r="B71" s="36" t="s">
        <v>82</v>
      </c>
      <c r="C71" s="179">
        <v>9</v>
      </c>
      <c r="D71" s="179">
        <v>15</v>
      </c>
      <c r="E71" s="28">
        <v>24</v>
      </c>
      <c r="F71" s="25" t="s">
        <v>19</v>
      </c>
      <c r="G71" s="177">
        <v>51</v>
      </c>
      <c r="H71" s="27"/>
      <c r="I71" s="28"/>
      <c r="J71" s="63"/>
      <c r="K71" s="28"/>
      <c r="L71" s="28"/>
      <c r="M71" s="64"/>
      <c r="N71" s="27"/>
      <c r="O71" s="28"/>
      <c r="P71" s="63"/>
      <c r="Q71" s="236">
        <v>9</v>
      </c>
      <c r="R71" s="31">
        <v>15</v>
      </c>
      <c r="S71" s="113">
        <v>3</v>
      </c>
      <c r="T71" s="234">
        <v>3</v>
      </c>
    </row>
    <row r="72" spans="1:20" x14ac:dyDescent="0.25">
      <c r="A72" s="27">
        <v>8</v>
      </c>
      <c r="B72" s="36" t="s">
        <v>83</v>
      </c>
      <c r="C72" s="179">
        <v>9</v>
      </c>
      <c r="D72" s="179">
        <v>0</v>
      </c>
      <c r="E72" s="28">
        <v>9</v>
      </c>
      <c r="F72" s="25" t="s">
        <v>19</v>
      </c>
      <c r="G72" s="177">
        <v>24</v>
      </c>
      <c r="H72" s="27"/>
      <c r="I72" s="28"/>
      <c r="J72" s="63"/>
      <c r="K72" s="28">
        <v>9</v>
      </c>
      <c r="L72" s="28">
        <v>0</v>
      </c>
      <c r="M72" s="64">
        <v>1</v>
      </c>
      <c r="N72" s="27"/>
      <c r="O72" s="28"/>
      <c r="P72" s="63"/>
      <c r="Q72" s="236"/>
      <c r="R72" s="31"/>
      <c r="S72" s="113"/>
      <c r="T72" s="234">
        <v>1</v>
      </c>
    </row>
    <row r="73" spans="1:20" x14ac:dyDescent="0.25">
      <c r="A73" s="27">
        <v>9</v>
      </c>
      <c r="B73" s="36" t="s">
        <v>84</v>
      </c>
      <c r="C73" s="179">
        <v>3</v>
      </c>
      <c r="D73" s="179">
        <v>12</v>
      </c>
      <c r="E73" s="28">
        <v>15</v>
      </c>
      <c r="F73" s="25" t="s">
        <v>19</v>
      </c>
      <c r="G73" s="177">
        <v>35</v>
      </c>
      <c r="H73" s="27"/>
      <c r="I73" s="28"/>
      <c r="J73" s="63"/>
      <c r="K73" s="28"/>
      <c r="L73" s="28"/>
      <c r="M73" s="64"/>
      <c r="N73" s="27">
        <v>3</v>
      </c>
      <c r="O73" s="28">
        <v>12</v>
      </c>
      <c r="P73" s="63">
        <v>2</v>
      </c>
      <c r="Q73" s="236"/>
      <c r="R73" s="31"/>
      <c r="S73" s="113"/>
      <c r="T73" s="234">
        <v>2</v>
      </c>
    </row>
    <row r="74" spans="1:20" ht="22.5" x14ac:dyDescent="0.25">
      <c r="A74" s="27">
        <v>10</v>
      </c>
      <c r="B74" s="66" t="s">
        <v>85</v>
      </c>
      <c r="C74" s="186">
        <v>3</v>
      </c>
      <c r="D74" s="186">
        <v>12</v>
      </c>
      <c r="E74" s="139">
        <v>15</v>
      </c>
      <c r="F74" s="25" t="s">
        <v>19</v>
      </c>
      <c r="G74" s="238">
        <v>35</v>
      </c>
      <c r="H74" s="138"/>
      <c r="I74" s="139"/>
      <c r="J74" s="71"/>
      <c r="K74" s="139"/>
      <c r="L74" s="139"/>
      <c r="M74" s="72"/>
      <c r="N74" s="138">
        <v>3</v>
      </c>
      <c r="O74" s="139">
        <v>12</v>
      </c>
      <c r="P74" s="71">
        <v>2</v>
      </c>
      <c r="Q74" s="239"/>
      <c r="R74" s="73"/>
      <c r="S74" s="240"/>
      <c r="T74" s="234">
        <v>2</v>
      </c>
    </row>
    <row r="75" spans="1:20" ht="15.75" thickBot="1" x14ac:dyDescent="0.3">
      <c r="A75" s="27">
        <v>11</v>
      </c>
      <c r="B75" s="414" t="s">
        <v>86</v>
      </c>
      <c r="C75" s="186">
        <v>3</v>
      </c>
      <c r="D75" s="186">
        <v>12</v>
      </c>
      <c r="E75" s="139">
        <v>15</v>
      </c>
      <c r="F75" s="25" t="s">
        <v>19</v>
      </c>
      <c r="G75" s="238">
        <v>35</v>
      </c>
      <c r="H75" s="138"/>
      <c r="I75" s="139"/>
      <c r="J75" s="71"/>
      <c r="K75" s="139"/>
      <c r="L75" s="139"/>
      <c r="M75" s="72"/>
      <c r="N75" s="138"/>
      <c r="O75" s="139"/>
      <c r="P75" s="71"/>
      <c r="Q75" s="239">
        <v>3</v>
      </c>
      <c r="R75" s="73">
        <v>12</v>
      </c>
      <c r="S75" s="240">
        <v>2</v>
      </c>
      <c r="T75" s="234">
        <v>2</v>
      </c>
    </row>
    <row r="76" spans="1:20" ht="15.75" thickBot="1" x14ac:dyDescent="0.3">
      <c r="A76" s="415"/>
      <c r="B76" s="36"/>
      <c r="C76" s="23">
        <f>SUM(C65:C75)</f>
        <v>119</v>
      </c>
      <c r="D76" s="23">
        <f>SUM(D65:D75)</f>
        <v>111</v>
      </c>
      <c r="E76" s="24">
        <f>SUM(E65:E75)</f>
        <v>230</v>
      </c>
      <c r="F76" s="416"/>
      <c r="G76" s="417">
        <f>SUM(G65:G75)</f>
        <v>430</v>
      </c>
      <c r="H76" s="253"/>
      <c r="I76" s="254"/>
      <c r="J76" s="255"/>
      <c r="K76" s="254">
        <f t="shared" ref="K76:S76" si="11">SUM(K65:K75)</f>
        <v>39</v>
      </c>
      <c r="L76" s="254">
        <f t="shared" si="11"/>
        <v>30</v>
      </c>
      <c r="M76" s="256">
        <f t="shared" si="11"/>
        <v>7</v>
      </c>
      <c r="N76" s="253">
        <f t="shared" si="11"/>
        <v>41</v>
      </c>
      <c r="O76" s="254">
        <f t="shared" si="11"/>
        <v>39</v>
      </c>
      <c r="P76" s="255">
        <f t="shared" si="11"/>
        <v>9</v>
      </c>
      <c r="Q76" s="257">
        <f t="shared" si="11"/>
        <v>39</v>
      </c>
      <c r="R76" s="254">
        <f t="shared" si="11"/>
        <v>42</v>
      </c>
      <c r="S76" s="256">
        <f t="shared" si="11"/>
        <v>10</v>
      </c>
      <c r="T76" s="258">
        <f>SUM(T65:T75)</f>
        <v>26</v>
      </c>
    </row>
    <row r="77" spans="1:20" ht="15.75" thickBot="1" x14ac:dyDescent="0.3">
      <c r="A77" s="259"/>
      <c r="B77" s="260"/>
      <c r="C77" s="67"/>
      <c r="D77" s="67"/>
      <c r="E77" s="68"/>
      <c r="F77" s="418"/>
      <c r="G77" s="191"/>
      <c r="H77" s="263"/>
      <c r="I77" s="264"/>
      <c r="J77" s="264">
        <v>30</v>
      </c>
      <c r="K77" s="264"/>
      <c r="L77" s="264"/>
      <c r="M77" s="265">
        <v>30</v>
      </c>
      <c r="N77" s="263"/>
      <c r="O77" s="264"/>
      <c r="P77" s="264">
        <v>30</v>
      </c>
      <c r="Q77" s="264"/>
      <c r="R77" s="264"/>
      <c r="S77" s="265">
        <v>30</v>
      </c>
      <c r="T77" s="267">
        <v>120</v>
      </c>
    </row>
    <row r="78" spans="1:20" ht="15.75" thickBot="1" x14ac:dyDescent="0.3">
      <c r="A78" s="268"/>
      <c r="B78" s="214"/>
      <c r="C78" s="269">
        <v>0.52</v>
      </c>
      <c r="D78" s="269">
        <v>0.48</v>
      </c>
      <c r="E78" s="24"/>
      <c r="F78" s="270"/>
      <c r="G78" s="271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419"/>
      <c r="T78" s="273"/>
    </row>
    <row r="79" spans="1:20" ht="15.75" thickBot="1" x14ac:dyDescent="0.3">
      <c r="A79" s="348"/>
      <c r="B79" s="420"/>
      <c r="C79" s="276"/>
      <c r="D79" s="277"/>
      <c r="E79" s="277"/>
      <c r="F79" s="277"/>
      <c r="G79" s="277"/>
      <c r="H79" s="278"/>
      <c r="I79" s="421"/>
      <c r="J79" s="421"/>
      <c r="K79" s="421"/>
      <c r="L79" s="421"/>
      <c r="M79" s="422"/>
      <c r="N79" s="423"/>
      <c r="O79" s="421"/>
      <c r="P79" s="421"/>
      <c r="Q79" s="421"/>
      <c r="R79" s="421"/>
      <c r="S79" s="421"/>
      <c r="T79" s="424"/>
    </row>
    <row r="80" spans="1:20" ht="15.75" thickBot="1" x14ac:dyDescent="0.3">
      <c r="A80" s="283"/>
      <c r="B80" s="458" t="s">
        <v>88</v>
      </c>
      <c r="C80" s="458"/>
      <c r="D80" s="458"/>
      <c r="E80" s="458"/>
      <c r="F80" s="458"/>
      <c r="G80" s="458"/>
      <c r="H80" s="458"/>
      <c r="I80" s="284"/>
      <c r="J80" s="284"/>
      <c r="K80" s="284"/>
      <c r="L80" s="284"/>
      <c r="M80" s="285"/>
      <c r="N80" s="286"/>
      <c r="O80" s="287"/>
      <c r="P80" s="287"/>
      <c r="Q80" s="287"/>
      <c r="R80" s="287"/>
      <c r="S80" s="287"/>
      <c r="T80" s="349"/>
    </row>
    <row r="81" spans="1:20" ht="21" x14ac:dyDescent="0.25">
      <c r="A81" s="27">
        <v>1</v>
      </c>
      <c r="B81" s="289" t="s">
        <v>89</v>
      </c>
      <c r="C81" s="179">
        <v>15</v>
      </c>
      <c r="D81" s="179">
        <v>15</v>
      </c>
      <c r="E81" s="28">
        <v>30</v>
      </c>
      <c r="F81" s="290" t="s">
        <v>31</v>
      </c>
      <c r="G81" s="177">
        <v>70</v>
      </c>
      <c r="H81" s="27"/>
      <c r="I81" s="28"/>
      <c r="J81" s="291"/>
      <c r="K81" s="28">
        <v>15</v>
      </c>
      <c r="L81" s="28">
        <v>15</v>
      </c>
      <c r="M81" s="292">
        <v>4</v>
      </c>
      <c r="N81" s="27"/>
      <c r="O81" s="28"/>
      <c r="P81" s="291"/>
      <c r="Q81" s="27"/>
      <c r="R81" s="28"/>
      <c r="S81" s="293"/>
      <c r="T81" s="336">
        <v>4</v>
      </c>
    </row>
    <row r="82" spans="1:20" ht="21" x14ac:dyDescent="0.25">
      <c r="A82" s="27">
        <v>2</v>
      </c>
      <c r="B82" s="289" t="s">
        <v>90</v>
      </c>
      <c r="C82" s="179">
        <v>10</v>
      </c>
      <c r="D82" s="179">
        <v>0</v>
      </c>
      <c r="E82" s="28">
        <v>10</v>
      </c>
      <c r="F82" s="25" t="s">
        <v>19</v>
      </c>
      <c r="G82" s="177">
        <v>15</v>
      </c>
      <c r="H82" s="27"/>
      <c r="I82" s="28"/>
      <c r="J82" s="291"/>
      <c r="K82" s="28">
        <v>10</v>
      </c>
      <c r="L82" s="28">
        <v>0</v>
      </c>
      <c r="M82" s="292">
        <v>1</v>
      </c>
      <c r="N82" s="27"/>
      <c r="O82" s="28"/>
      <c r="P82" s="291"/>
      <c r="Q82" s="35"/>
      <c r="R82" s="28"/>
      <c r="S82" s="293"/>
      <c r="T82" s="28">
        <v>1</v>
      </c>
    </row>
    <row r="83" spans="1:20" x14ac:dyDescent="0.25">
      <c r="A83" s="27">
        <v>3</v>
      </c>
      <c r="B83" s="289" t="s">
        <v>91</v>
      </c>
      <c r="C83" s="179">
        <v>0</v>
      </c>
      <c r="D83" s="179">
        <v>25</v>
      </c>
      <c r="E83" s="28">
        <v>25</v>
      </c>
      <c r="F83" s="25" t="s">
        <v>19</v>
      </c>
      <c r="G83" s="177">
        <v>25</v>
      </c>
      <c r="H83" s="27"/>
      <c r="I83" s="28"/>
      <c r="J83" s="291"/>
      <c r="K83" s="28">
        <v>0</v>
      </c>
      <c r="L83" s="28">
        <v>25</v>
      </c>
      <c r="M83" s="292">
        <v>2</v>
      </c>
      <c r="N83" s="27"/>
      <c r="O83" s="28"/>
      <c r="P83" s="291"/>
      <c r="Q83" s="35"/>
      <c r="R83" s="28"/>
      <c r="S83" s="293"/>
      <c r="T83" s="28">
        <v>2</v>
      </c>
    </row>
    <row r="84" spans="1:20" x14ac:dyDescent="0.25">
      <c r="A84" s="28">
        <v>4</v>
      </c>
      <c r="B84" s="289" t="s">
        <v>92</v>
      </c>
      <c r="C84" s="294">
        <v>15</v>
      </c>
      <c r="D84" s="179">
        <v>10</v>
      </c>
      <c r="E84" s="28">
        <v>25</v>
      </c>
      <c r="F84" s="290" t="s">
        <v>31</v>
      </c>
      <c r="G84" s="177">
        <v>50</v>
      </c>
      <c r="H84" s="27"/>
      <c r="I84" s="28"/>
      <c r="J84" s="291"/>
      <c r="K84" s="28"/>
      <c r="L84" s="28"/>
      <c r="M84" s="292"/>
      <c r="N84" s="27">
        <v>15</v>
      </c>
      <c r="O84" s="28">
        <v>10</v>
      </c>
      <c r="P84" s="291">
        <v>3</v>
      </c>
      <c r="Q84" s="35"/>
      <c r="R84" s="28"/>
      <c r="S84" s="293"/>
      <c r="T84" s="28">
        <v>3</v>
      </c>
    </row>
    <row r="85" spans="1:20" x14ac:dyDescent="0.25">
      <c r="A85" s="295">
        <v>5</v>
      </c>
      <c r="B85" s="296" t="s">
        <v>93</v>
      </c>
      <c r="C85" s="179">
        <v>15</v>
      </c>
      <c r="D85" s="179">
        <v>10</v>
      </c>
      <c r="E85" s="28">
        <v>25</v>
      </c>
      <c r="F85" s="25" t="s">
        <v>19</v>
      </c>
      <c r="G85" s="177">
        <v>50</v>
      </c>
      <c r="H85" s="27"/>
      <c r="I85" s="28"/>
      <c r="J85" s="291"/>
      <c r="K85" s="28"/>
      <c r="L85" s="28"/>
      <c r="M85" s="292"/>
      <c r="N85" s="27">
        <v>15</v>
      </c>
      <c r="O85" s="28">
        <v>10</v>
      </c>
      <c r="P85" s="291">
        <v>3</v>
      </c>
      <c r="Q85" s="35"/>
      <c r="R85" s="28"/>
      <c r="S85" s="293"/>
      <c r="T85" s="28">
        <v>3</v>
      </c>
    </row>
    <row r="86" spans="1:20" x14ac:dyDescent="0.25">
      <c r="A86" s="27">
        <v>6</v>
      </c>
      <c r="B86" s="289" t="s">
        <v>94</v>
      </c>
      <c r="C86" s="179">
        <v>10</v>
      </c>
      <c r="D86" s="179">
        <v>0</v>
      </c>
      <c r="E86" s="28">
        <v>10</v>
      </c>
      <c r="F86" s="25" t="s">
        <v>19</v>
      </c>
      <c r="G86" s="177">
        <v>15</v>
      </c>
      <c r="H86" s="27"/>
      <c r="I86" s="28"/>
      <c r="J86" s="291"/>
      <c r="K86" s="28"/>
      <c r="L86" s="28"/>
      <c r="M86" s="292"/>
      <c r="N86" s="27"/>
      <c r="O86" s="28"/>
      <c r="P86" s="291"/>
      <c r="Q86" s="35">
        <v>10</v>
      </c>
      <c r="R86" s="28">
        <v>0</v>
      </c>
      <c r="S86" s="293">
        <v>1</v>
      </c>
      <c r="T86" s="28">
        <v>1</v>
      </c>
    </row>
    <row r="87" spans="1:20" x14ac:dyDescent="0.25">
      <c r="A87" s="138">
        <v>7</v>
      </c>
      <c r="B87" s="289" t="s">
        <v>95</v>
      </c>
      <c r="C87" s="186">
        <v>10</v>
      </c>
      <c r="D87" s="186">
        <v>0</v>
      </c>
      <c r="E87" s="139">
        <v>10</v>
      </c>
      <c r="F87" s="25" t="s">
        <v>19</v>
      </c>
      <c r="G87" s="238">
        <v>40</v>
      </c>
      <c r="H87" s="138"/>
      <c r="I87" s="139"/>
      <c r="J87" s="297"/>
      <c r="K87" s="139"/>
      <c r="L87" s="139"/>
      <c r="M87" s="298"/>
      <c r="N87" s="138"/>
      <c r="O87" s="139"/>
      <c r="P87" s="297"/>
      <c r="Q87" s="220">
        <v>10</v>
      </c>
      <c r="R87" s="139">
        <v>0</v>
      </c>
      <c r="S87" s="299">
        <v>2</v>
      </c>
      <c r="T87" s="28">
        <v>2</v>
      </c>
    </row>
    <row r="88" spans="1:20" x14ac:dyDescent="0.25">
      <c r="A88" s="138">
        <v>8</v>
      </c>
      <c r="B88" s="289" t="s">
        <v>96</v>
      </c>
      <c r="C88" s="186">
        <v>15</v>
      </c>
      <c r="D88" s="186">
        <v>15</v>
      </c>
      <c r="E88" s="139">
        <v>30</v>
      </c>
      <c r="F88" s="300" t="s">
        <v>31</v>
      </c>
      <c r="G88" s="238">
        <v>50</v>
      </c>
      <c r="H88" s="138"/>
      <c r="I88" s="139"/>
      <c r="J88" s="297"/>
      <c r="K88" s="139"/>
      <c r="L88" s="139"/>
      <c r="M88" s="298"/>
      <c r="N88" s="138">
        <v>15</v>
      </c>
      <c r="O88" s="139">
        <v>15</v>
      </c>
      <c r="P88" s="297">
        <v>3</v>
      </c>
      <c r="Q88" s="220"/>
      <c r="R88" s="139"/>
      <c r="S88" s="299"/>
      <c r="T88" s="28">
        <v>3</v>
      </c>
    </row>
    <row r="89" spans="1:20" x14ac:dyDescent="0.25">
      <c r="A89" s="138">
        <v>9</v>
      </c>
      <c r="B89" s="301" t="s">
        <v>97</v>
      </c>
      <c r="C89" s="186">
        <v>10</v>
      </c>
      <c r="D89" s="186">
        <v>0</v>
      </c>
      <c r="E89" s="139">
        <v>10</v>
      </c>
      <c r="F89" s="25" t="s">
        <v>19</v>
      </c>
      <c r="G89" s="238">
        <v>15</v>
      </c>
      <c r="H89" s="138"/>
      <c r="I89" s="139"/>
      <c r="J89" s="297"/>
      <c r="K89" s="139"/>
      <c r="L89" s="139"/>
      <c r="M89" s="298"/>
      <c r="N89" s="138"/>
      <c r="O89" s="139"/>
      <c r="P89" s="297"/>
      <c r="Q89" s="220">
        <v>10</v>
      </c>
      <c r="R89" s="139">
        <v>0</v>
      </c>
      <c r="S89" s="299">
        <v>1</v>
      </c>
      <c r="T89" s="28">
        <v>1</v>
      </c>
    </row>
    <row r="90" spans="1:20" x14ac:dyDescent="0.25">
      <c r="A90" s="138">
        <v>10</v>
      </c>
      <c r="B90" s="289" t="s">
        <v>98</v>
      </c>
      <c r="C90" s="186">
        <v>10</v>
      </c>
      <c r="D90" s="186">
        <v>20</v>
      </c>
      <c r="E90" s="139">
        <v>30</v>
      </c>
      <c r="F90" s="300" t="s">
        <v>31</v>
      </c>
      <c r="G90" s="238">
        <v>50</v>
      </c>
      <c r="H90" s="138"/>
      <c r="I90" s="139"/>
      <c r="J90" s="297"/>
      <c r="K90" s="139"/>
      <c r="L90" s="139"/>
      <c r="M90" s="298"/>
      <c r="N90" s="138"/>
      <c r="O90" s="139"/>
      <c r="P90" s="297"/>
      <c r="Q90" s="220">
        <v>10</v>
      </c>
      <c r="R90" s="139">
        <v>20</v>
      </c>
      <c r="S90" s="299">
        <v>3</v>
      </c>
      <c r="T90" s="28">
        <v>3</v>
      </c>
    </row>
    <row r="91" spans="1:20" x14ac:dyDescent="0.25">
      <c r="A91" s="138">
        <v>11</v>
      </c>
      <c r="B91" s="289" t="s">
        <v>99</v>
      </c>
      <c r="C91" s="186">
        <v>10</v>
      </c>
      <c r="D91" s="186">
        <v>0</v>
      </c>
      <c r="E91" s="139">
        <v>10</v>
      </c>
      <c r="F91" s="25" t="s">
        <v>19</v>
      </c>
      <c r="G91" s="238">
        <v>15</v>
      </c>
      <c r="H91" s="138"/>
      <c r="I91" s="139"/>
      <c r="J91" s="297"/>
      <c r="K91" s="139"/>
      <c r="L91" s="139"/>
      <c r="M91" s="298"/>
      <c r="N91" s="138"/>
      <c r="O91" s="139"/>
      <c r="P91" s="297"/>
      <c r="Q91" s="220">
        <v>10</v>
      </c>
      <c r="R91" s="139">
        <v>0</v>
      </c>
      <c r="S91" s="299">
        <v>1</v>
      </c>
      <c r="T91" s="28">
        <v>1</v>
      </c>
    </row>
    <row r="92" spans="1:20" ht="15.75" thickBot="1" x14ac:dyDescent="0.3">
      <c r="A92" s="138">
        <v>12</v>
      </c>
      <c r="B92" s="289" t="s">
        <v>100</v>
      </c>
      <c r="C92" s="186">
        <v>5</v>
      </c>
      <c r="D92" s="186">
        <v>10</v>
      </c>
      <c r="E92" s="139">
        <v>15</v>
      </c>
      <c r="F92" s="25" t="s">
        <v>19</v>
      </c>
      <c r="G92" s="238">
        <v>35</v>
      </c>
      <c r="H92" s="138"/>
      <c r="I92" s="139"/>
      <c r="J92" s="297"/>
      <c r="K92" s="139"/>
      <c r="L92" s="139"/>
      <c r="M92" s="298"/>
      <c r="N92" s="138"/>
      <c r="O92" s="139"/>
      <c r="P92" s="297"/>
      <c r="Q92" s="139">
        <v>5</v>
      </c>
      <c r="R92" s="139">
        <v>10</v>
      </c>
      <c r="S92" s="299">
        <v>2</v>
      </c>
      <c r="T92" s="244">
        <v>2</v>
      </c>
    </row>
    <row r="93" spans="1:20" ht="15.75" thickBot="1" x14ac:dyDescent="0.3">
      <c r="A93" s="303"/>
      <c r="B93" s="425"/>
      <c r="C93" s="254">
        <f>SUM(C81:C92)</f>
        <v>125</v>
      </c>
      <c r="D93" s="305">
        <f>SUM(D81:D92)</f>
        <v>105</v>
      </c>
      <c r="E93" s="254">
        <f>SUM(E81:E92)</f>
        <v>230</v>
      </c>
      <c r="F93" s="306"/>
      <c r="G93" s="305">
        <f>SUM(G81:G92)</f>
        <v>430</v>
      </c>
      <c r="H93" s="253"/>
      <c r="I93" s="254"/>
      <c r="J93" s="254"/>
      <c r="K93" s="254">
        <f t="shared" ref="K93:T93" si="12">SUM(K81:K92)</f>
        <v>25</v>
      </c>
      <c r="L93" s="254">
        <f t="shared" si="12"/>
        <v>40</v>
      </c>
      <c r="M93" s="254">
        <f t="shared" si="12"/>
        <v>7</v>
      </c>
      <c r="N93" s="254">
        <f t="shared" si="12"/>
        <v>45</v>
      </c>
      <c r="O93" s="254">
        <f t="shared" si="12"/>
        <v>35</v>
      </c>
      <c r="P93" s="254">
        <f t="shared" si="12"/>
        <v>9</v>
      </c>
      <c r="Q93" s="254">
        <f t="shared" si="12"/>
        <v>55</v>
      </c>
      <c r="R93" s="254">
        <f t="shared" si="12"/>
        <v>30</v>
      </c>
      <c r="S93" s="254">
        <f t="shared" si="12"/>
        <v>10</v>
      </c>
      <c r="T93" s="426">
        <f t="shared" si="12"/>
        <v>26</v>
      </c>
    </row>
    <row r="94" spans="1:20" ht="15.75" thickBot="1" x14ac:dyDescent="0.3">
      <c r="A94" s="339"/>
      <c r="B94" s="340"/>
      <c r="C94" s="310">
        <v>0.54</v>
      </c>
      <c r="D94" s="310">
        <v>0.46</v>
      </c>
      <c r="E94" s="221"/>
      <c r="F94" s="262"/>
      <c r="G94" s="311"/>
      <c r="H94" s="312"/>
      <c r="I94" s="313"/>
      <c r="J94" s="313">
        <v>30</v>
      </c>
      <c r="K94" s="313"/>
      <c r="L94" s="313"/>
      <c r="M94" s="313">
        <v>30</v>
      </c>
      <c r="N94" s="313"/>
      <c r="O94" s="313"/>
      <c r="P94" s="313">
        <v>30</v>
      </c>
      <c r="Q94" s="313"/>
      <c r="R94" s="313"/>
      <c r="S94" s="313">
        <v>30</v>
      </c>
      <c r="T94" s="257">
        <v>120</v>
      </c>
    </row>
    <row r="95" spans="1:20" ht="15.75" thickBot="1" x14ac:dyDescent="0.3">
      <c r="A95" s="427"/>
      <c r="B95" s="308"/>
      <c r="C95" s="318"/>
      <c r="D95" s="318"/>
      <c r="E95" s="319"/>
      <c r="F95" s="320"/>
      <c r="G95" s="321"/>
      <c r="H95" s="322"/>
      <c r="I95" s="323"/>
      <c r="J95" s="323"/>
      <c r="K95" s="323"/>
      <c r="L95" s="323"/>
      <c r="M95" s="324"/>
      <c r="N95" s="323"/>
      <c r="O95" s="323"/>
      <c r="P95" s="323"/>
      <c r="Q95" s="323"/>
      <c r="R95" s="323"/>
      <c r="S95" s="428"/>
      <c r="T95" s="429"/>
    </row>
    <row r="96" spans="1:20" ht="15.75" thickBot="1" x14ac:dyDescent="0.3">
      <c r="A96" s="430"/>
      <c r="B96" s="420"/>
      <c r="C96" s="276"/>
      <c r="D96" s="277"/>
      <c r="E96" s="277"/>
      <c r="F96" s="277"/>
      <c r="G96" s="277"/>
      <c r="H96" s="421"/>
      <c r="I96" s="421"/>
      <c r="J96" s="421"/>
      <c r="K96" s="421"/>
      <c r="L96" s="421"/>
      <c r="M96" s="422"/>
      <c r="N96" s="423"/>
      <c r="O96" s="421"/>
      <c r="P96" s="421"/>
      <c r="Q96" s="421"/>
      <c r="R96" s="421"/>
      <c r="S96" s="431"/>
      <c r="T96" s="432"/>
    </row>
    <row r="97" spans="1:20" x14ac:dyDescent="0.25">
      <c r="A97" s="170"/>
      <c r="B97" s="458" t="s">
        <v>101</v>
      </c>
      <c r="C97" s="458"/>
      <c r="D97" s="458"/>
      <c r="E97" s="458"/>
      <c r="F97" s="458"/>
      <c r="G97" s="458"/>
      <c r="H97" s="459"/>
      <c r="I97" s="284"/>
      <c r="J97" s="284"/>
      <c r="K97" s="284"/>
      <c r="L97" s="284"/>
      <c r="M97" s="285"/>
      <c r="N97" s="283"/>
      <c r="O97" s="284"/>
      <c r="P97" s="284"/>
      <c r="Q97" s="284"/>
      <c r="R97" s="284"/>
      <c r="S97" s="284"/>
      <c r="T97" s="433"/>
    </row>
    <row r="98" spans="1:20" x14ac:dyDescent="0.25">
      <c r="A98" s="27">
        <v>1</v>
      </c>
      <c r="B98" s="36" t="s">
        <v>102</v>
      </c>
      <c r="C98" s="179">
        <v>15</v>
      </c>
      <c r="D98" s="179">
        <v>25</v>
      </c>
      <c r="E98" s="179">
        <v>40</v>
      </c>
      <c r="F98" s="290" t="s">
        <v>31</v>
      </c>
      <c r="G98" s="177">
        <v>45</v>
      </c>
      <c r="H98" s="27"/>
      <c r="I98" s="28"/>
      <c r="J98" s="291"/>
      <c r="K98" s="28">
        <v>15</v>
      </c>
      <c r="L98" s="28">
        <v>25</v>
      </c>
      <c r="M98" s="292">
        <v>3</v>
      </c>
      <c r="N98" s="27"/>
      <c r="O98" s="28"/>
      <c r="P98" s="291"/>
      <c r="Q98" s="27"/>
      <c r="R98" s="28"/>
      <c r="S98" s="293"/>
      <c r="T98" s="336">
        <v>3</v>
      </c>
    </row>
    <row r="99" spans="1:20" ht="22.5" x14ac:dyDescent="0.25">
      <c r="A99" s="27">
        <v>2</v>
      </c>
      <c r="B99" s="36" t="s">
        <v>103</v>
      </c>
      <c r="C99" s="179">
        <v>25</v>
      </c>
      <c r="D99" s="179">
        <v>0</v>
      </c>
      <c r="E99" s="179">
        <v>25</v>
      </c>
      <c r="F99" s="25" t="s">
        <v>19</v>
      </c>
      <c r="G99" s="177">
        <v>30</v>
      </c>
      <c r="H99" s="27"/>
      <c r="I99" s="28"/>
      <c r="J99" s="291"/>
      <c r="K99" s="28">
        <v>25</v>
      </c>
      <c r="L99" s="28">
        <v>0</v>
      </c>
      <c r="M99" s="292">
        <v>2</v>
      </c>
      <c r="N99" s="27"/>
      <c r="O99" s="28"/>
      <c r="P99" s="291"/>
      <c r="Q99" s="35"/>
      <c r="R99" s="28"/>
      <c r="S99" s="293"/>
      <c r="T99" s="28">
        <v>2</v>
      </c>
    </row>
    <row r="100" spans="1:20" ht="33.75" x14ac:dyDescent="0.25">
      <c r="A100" s="27">
        <v>3</v>
      </c>
      <c r="B100" s="36" t="s">
        <v>122</v>
      </c>
      <c r="C100" s="179">
        <v>20</v>
      </c>
      <c r="D100" s="179">
        <v>30</v>
      </c>
      <c r="E100" s="179">
        <v>50</v>
      </c>
      <c r="F100" s="290" t="s">
        <v>31</v>
      </c>
      <c r="G100" s="177">
        <v>70</v>
      </c>
      <c r="H100" s="27"/>
      <c r="I100" s="28"/>
      <c r="J100" s="291"/>
      <c r="K100" s="28"/>
      <c r="L100" s="28"/>
      <c r="M100" s="292"/>
      <c r="N100" s="27">
        <v>10</v>
      </c>
      <c r="O100" s="28">
        <v>15</v>
      </c>
      <c r="P100" s="291">
        <v>2</v>
      </c>
      <c r="Q100" s="35">
        <v>10</v>
      </c>
      <c r="R100" s="28">
        <v>15</v>
      </c>
      <c r="S100" s="293">
        <v>3</v>
      </c>
      <c r="T100" s="28">
        <v>5</v>
      </c>
    </row>
    <row r="101" spans="1:20" ht="33.75" x14ac:dyDescent="0.25">
      <c r="A101" s="27">
        <v>4</v>
      </c>
      <c r="B101" s="36" t="s">
        <v>104</v>
      </c>
      <c r="C101" s="179">
        <v>20</v>
      </c>
      <c r="D101" s="179">
        <v>25</v>
      </c>
      <c r="E101" s="179">
        <v>45</v>
      </c>
      <c r="F101" s="290" t="s">
        <v>31</v>
      </c>
      <c r="G101" s="177">
        <v>80</v>
      </c>
      <c r="H101" s="27"/>
      <c r="I101" s="28"/>
      <c r="J101" s="291"/>
      <c r="K101" s="28"/>
      <c r="L101" s="28"/>
      <c r="M101" s="292"/>
      <c r="N101" s="27">
        <v>10</v>
      </c>
      <c r="O101" s="28">
        <v>10</v>
      </c>
      <c r="P101" s="291">
        <v>2</v>
      </c>
      <c r="Q101" s="35">
        <v>10</v>
      </c>
      <c r="R101" s="28">
        <v>15</v>
      </c>
      <c r="S101" s="293">
        <v>3</v>
      </c>
      <c r="T101" s="28">
        <v>5</v>
      </c>
    </row>
    <row r="102" spans="1:20" x14ac:dyDescent="0.25">
      <c r="A102" s="27">
        <v>5</v>
      </c>
      <c r="B102" s="36" t="s">
        <v>105</v>
      </c>
      <c r="C102" s="179">
        <v>10</v>
      </c>
      <c r="D102" s="179">
        <v>0</v>
      </c>
      <c r="E102" s="179">
        <v>10</v>
      </c>
      <c r="F102" s="25" t="s">
        <v>19</v>
      </c>
      <c r="G102" s="177">
        <v>15</v>
      </c>
      <c r="H102" s="27"/>
      <c r="I102" s="28"/>
      <c r="J102" s="291"/>
      <c r="K102" s="28"/>
      <c r="L102" s="28"/>
      <c r="M102" s="292"/>
      <c r="N102" s="27"/>
      <c r="O102" s="337"/>
      <c r="P102" s="291"/>
      <c r="Q102" s="28">
        <v>10</v>
      </c>
      <c r="R102" s="337">
        <v>0</v>
      </c>
      <c r="S102" s="293">
        <v>1</v>
      </c>
      <c r="T102" s="28">
        <v>1</v>
      </c>
    </row>
    <row r="103" spans="1:20" ht="22.5" x14ac:dyDescent="0.25">
      <c r="A103" s="27">
        <v>6</v>
      </c>
      <c r="B103" s="36" t="s">
        <v>106</v>
      </c>
      <c r="C103" s="179">
        <v>3</v>
      </c>
      <c r="D103" s="179">
        <v>7</v>
      </c>
      <c r="E103" s="28">
        <v>10</v>
      </c>
      <c r="F103" s="25" t="s">
        <v>19</v>
      </c>
      <c r="G103" s="177">
        <v>40</v>
      </c>
      <c r="H103" s="27"/>
      <c r="I103" s="28"/>
      <c r="J103" s="291"/>
      <c r="K103" s="28"/>
      <c r="L103" s="28"/>
      <c r="M103" s="292"/>
      <c r="N103" s="27"/>
      <c r="O103" s="28"/>
      <c r="P103" s="291"/>
      <c r="Q103" s="35">
        <v>3</v>
      </c>
      <c r="R103" s="28">
        <v>7</v>
      </c>
      <c r="S103" s="293">
        <v>2</v>
      </c>
      <c r="T103" s="28">
        <v>2</v>
      </c>
    </row>
    <row r="104" spans="1:20" x14ac:dyDescent="0.25">
      <c r="A104" s="27">
        <v>7</v>
      </c>
      <c r="B104" s="36" t="s">
        <v>107</v>
      </c>
      <c r="C104" s="179">
        <v>0</v>
      </c>
      <c r="D104" s="179">
        <v>5</v>
      </c>
      <c r="E104" s="28">
        <v>5</v>
      </c>
      <c r="F104" s="25" t="s">
        <v>19</v>
      </c>
      <c r="G104" s="177">
        <v>20</v>
      </c>
      <c r="H104" s="27"/>
      <c r="I104" s="28"/>
      <c r="J104" s="291"/>
      <c r="K104" s="28"/>
      <c r="L104" s="28"/>
      <c r="M104" s="292"/>
      <c r="N104" s="27"/>
      <c r="O104" s="28"/>
      <c r="P104" s="291"/>
      <c r="Q104" s="35">
        <v>0</v>
      </c>
      <c r="R104" s="28">
        <v>5</v>
      </c>
      <c r="S104" s="293">
        <v>1</v>
      </c>
      <c r="T104" s="28">
        <v>1</v>
      </c>
    </row>
    <row r="105" spans="1:20" x14ac:dyDescent="0.25">
      <c r="A105" s="138">
        <v>8</v>
      </c>
      <c r="B105" s="66" t="s">
        <v>108</v>
      </c>
      <c r="C105" s="186">
        <v>3</v>
      </c>
      <c r="D105" s="186">
        <v>12</v>
      </c>
      <c r="E105" s="139">
        <v>15</v>
      </c>
      <c r="F105" s="300" t="s">
        <v>31</v>
      </c>
      <c r="G105" s="238">
        <v>60</v>
      </c>
      <c r="H105" s="138"/>
      <c r="I105" s="139"/>
      <c r="J105" s="297"/>
      <c r="K105" s="139"/>
      <c r="L105" s="139"/>
      <c r="M105" s="298"/>
      <c r="N105" s="138">
        <v>3</v>
      </c>
      <c r="O105" s="139">
        <v>12</v>
      </c>
      <c r="P105" s="297">
        <v>3</v>
      </c>
      <c r="Q105" s="220"/>
      <c r="R105" s="139"/>
      <c r="S105" s="299"/>
      <c r="T105" s="28">
        <v>3</v>
      </c>
    </row>
    <row r="106" spans="1:20" x14ac:dyDescent="0.25">
      <c r="A106" s="138">
        <v>9</v>
      </c>
      <c r="B106" s="66" t="s">
        <v>109</v>
      </c>
      <c r="C106" s="186">
        <v>15</v>
      </c>
      <c r="D106" s="186">
        <v>0</v>
      </c>
      <c r="E106" s="28">
        <v>15</v>
      </c>
      <c r="F106" s="25" t="s">
        <v>19</v>
      </c>
      <c r="G106" s="238">
        <v>35</v>
      </c>
      <c r="H106" s="138"/>
      <c r="I106" s="139"/>
      <c r="J106" s="297"/>
      <c r="K106" s="139"/>
      <c r="L106" s="139"/>
      <c r="M106" s="298"/>
      <c r="N106" s="138">
        <v>15</v>
      </c>
      <c r="O106" s="139">
        <v>0</v>
      </c>
      <c r="P106" s="297">
        <v>2</v>
      </c>
      <c r="Q106" s="220"/>
      <c r="R106" s="139"/>
      <c r="S106" s="299"/>
      <c r="T106" s="28">
        <v>2</v>
      </c>
    </row>
    <row r="107" spans="1:20" ht="15.75" thickBot="1" x14ac:dyDescent="0.3">
      <c r="A107" s="138">
        <v>10</v>
      </c>
      <c r="B107" s="66" t="s">
        <v>110</v>
      </c>
      <c r="C107" s="186">
        <v>15</v>
      </c>
      <c r="D107" s="186">
        <v>0</v>
      </c>
      <c r="E107" s="28">
        <v>15</v>
      </c>
      <c r="F107" s="25" t="s">
        <v>19</v>
      </c>
      <c r="G107" s="238">
        <v>35</v>
      </c>
      <c r="H107" s="138"/>
      <c r="I107" s="139"/>
      <c r="J107" s="297"/>
      <c r="K107" s="139">
        <v>15</v>
      </c>
      <c r="L107" s="139">
        <v>0</v>
      </c>
      <c r="M107" s="298">
        <v>2</v>
      </c>
      <c r="N107" s="138"/>
      <c r="O107" s="139"/>
      <c r="P107" s="297"/>
      <c r="Q107" s="139"/>
      <c r="R107" s="139"/>
      <c r="S107" s="299"/>
      <c r="T107" s="28">
        <v>2</v>
      </c>
    </row>
    <row r="108" spans="1:20" ht="15.75" thickBot="1" x14ac:dyDescent="0.3">
      <c r="A108" s="303"/>
      <c r="B108" s="304" t="s">
        <v>111</v>
      </c>
      <c r="C108" s="254">
        <f>SUM(C98:C107)</f>
        <v>126</v>
      </c>
      <c r="D108" s="305">
        <f>SUM(D98:D107)</f>
        <v>104</v>
      </c>
      <c r="E108" s="254">
        <f>SUM(E98:E107)</f>
        <v>230</v>
      </c>
      <c r="F108" s="306"/>
      <c r="G108" s="305">
        <f t="shared" ref="G108:S108" si="13">SUM(G98:G107)</f>
        <v>430</v>
      </c>
      <c r="H108" s="253">
        <f t="shared" si="13"/>
        <v>0</v>
      </c>
      <c r="I108" s="254">
        <f t="shared" si="13"/>
        <v>0</v>
      </c>
      <c r="J108" s="254">
        <f t="shared" si="13"/>
        <v>0</v>
      </c>
      <c r="K108" s="254">
        <f t="shared" si="13"/>
        <v>55</v>
      </c>
      <c r="L108" s="254">
        <f t="shared" si="13"/>
        <v>25</v>
      </c>
      <c r="M108" s="254">
        <f t="shared" si="13"/>
        <v>7</v>
      </c>
      <c r="N108" s="254">
        <f t="shared" si="13"/>
        <v>38</v>
      </c>
      <c r="O108" s="254">
        <f t="shared" si="13"/>
        <v>37</v>
      </c>
      <c r="P108" s="254">
        <f t="shared" si="13"/>
        <v>9</v>
      </c>
      <c r="Q108" s="254">
        <f t="shared" si="13"/>
        <v>33</v>
      </c>
      <c r="R108" s="254">
        <f t="shared" si="13"/>
        <v>42</v>
      </c>
      <c r="S108" s="434">
        <f t="shared" si="13"/>
        <v>10</v>
      </c>
      <c r="T108" s="338">
        <f>SUM(T98:T107)</f>
        <v>26</v>
      </c>
    </row>
    <row r="109" spans="1:20" ht="15.75" thickBot="1" x14ac:dyDescent="0.3">
      <c r="A109" s="339"/>
      <c r="B109" s="340" t="s">
        <v>87</v>
      </c>
      <c r="C109" s="310">
        <v>0.55000000000000004</v>
      </c>
      <c r="D109" s="310">
        <v>0.45</v>
      </c>
      <c r="E109" s="221"/>
      <c r="F109" s="262"/>
      <c r="G109" s="311"/>
      <c r="H109" s="312"/>
      <c r="I109" s="313"/>
      <c r="J109" s="313">
        <v>30</v>
      </c>
      <c r="K109" s="313"/>
      <c r="L109" s="313"/>
      <c r="M109" s="313">
        <v>30</v>
      </c>
      <c r="N109" s="313"/>
      <c r="O109" s="313"/>
      <c r="P109" s="313">
        <v>30</v>
      </c>
      <c r="Q109" s="313"/>
      <c r="R109" s="313"/>
      <c r="S109" s="435">
        <v>30</v>
      </c>
      <c r="T109" s="436">
        <v>120</v>
      </c>
    </row>
    <row r="110" spans="1:20" ht="15.75" thickBot="1" x14ac:dyDescent="0.3">
      <c r="A110" s="341"/>
      <c r="B110" s="342"/>
      <c r="C110" s="343"/>
      <c r="D110" s="343"/>
      <c r="E110" s="343"/>
      <c r="F110" s="343"/>
      <c r="G110" s="343"/>
      <c r="H110" s="341"/>
      <c r="I110" s="343"/>
      <c r="J110" s="343"/>
      <c r="K110" s="343"/>
      <c r="L110" s="343"/>
      <c r="M110" s="344"/>
      <c r="N110" s="341"/>
      <c r="O110" s="343"/>
      <c r="P110" s="343"/>
      <c r="Q110" s="343"/>
      <c r="R110" s="343"/>
      <c r="S110" s="343"/>
      <c r="T110" s="437"/>
    </row>
    <row r="111" spans="1:20" x14ac:dyDescent="0.25">
      <c r="A111" s="351"/>
      <c r="B111" s="351"/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</row>
  </sheetData>
  <mergeCells count="15">
    <mergeCell ref="B22:G22"/>
    <mergeCell ref="B34:G34"/>
    <mergeCell ref="B80:H80"/>
    <mergeCell ref="B97:H97"/>
    <mergeCell ref="A1:S1"/>
    <mergeCell ref="A2:S2"/>
    <mergeCell ref="A3:A6"/>
    <mergeCell ref="B3:B6"/>
    <mergeCell ref="C3:G5"/>
    <mergeCell ref="H3:M3"/>
    <mergeCell ref="N3:S3"/>
    <mergeCell ref="H4:J5"/>
    <mergeCell ref="K4:M5"/>
    <mergeCell ref="N4:P5"/>
    <mergeCell ref="Q4:S5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STACJONARNE</vt:lpstr>
      <vt:lpstr>NIESTACJONARNE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2022-04-20T10:43:43Z</dcterms:modified>
</cp:coreProperties>
</file>