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8_{5243D81E-8C38-44E9-BFAE-4337ED2F5B5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tacj" sheetId="1" r:id="rId1"/>
    <sheet name="nie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0" i="1" s="1"/>
  <c r="D10" i="1"/>
  <c r="G10" i="1"/>
  <c r="C11" i="1"/>
  <c r="E11" i="1" s="1"/>
  <c r="G11" i="1"/>
  <c r="C12" i="1"/>
  <c r="D12" i="1"/>
  <c r="D23" i="1" s="1"/>
  <c r="G12" i="1"/>
  <c r="C13" i="1"/>
  <c r="D13" i="1"/>
  <c r="E13" i="1"/>
  <c r="G13" i="1"/>
  <c r="C14" i="1"/>
  <c r="G14" i="1"/>
  <c r="C15" i="1"/>
  <c r="E15" i="1" s="1"/>
  <c r="C16" i="1"/>
  <c r="C17" i="1"/>
  <c r="E17" i="1" s="1"/>
  <c r="D17" i="1"/>
  <c r="G17" i="1"/>
  <c r="D18" i="1"/>
  <c r="E18" i="1" s="1"/>
  <c r="D19" i="1"/>
  <c r="E19" i="1"/>
  <c r="C20" i="1"/>
  <c r="E20" i="1" s="1"/>
  <c r="D20" i="1"/>
  <c r="G20" i="1"/>
  <c r="C21" i="1"/>
  <c r="E21" i="1" s="1"/>
  <c r="D21" i="1"/>
  <c r="G21" i="1"/>
  <c r="C22" i="1"/>
  <c r="D22" i="1"/>
  <c r="G22" i="1"/>
  <c r="H23" i="1"/>
  <c r="I23" i="1"/>
  <c r="J23" i="1"/>
  <c r="K23" i="1"/>
  <c r="L23" i="1"/>
  <c r="M23" i="1"/>
  <c r="N23" i="1"/>
  <c r="N72" i="1" s="1"/>
  <c r="O23" i="1"/>
  <c r="P23" i="1"/>
  <c r="Q23" i="1"/>
  <c r="R23" i="1"/>
  <c r="S23" i="1"/>
  <c r="G27" i="1"/>
  <c r="G28" i="1"/>
  <c r="G33" i="1" s="1"/>
  <c r="C33" i="1"/>
  <c r="C34" i="1" s="1"/>
  <c r="D33" i="1"/>
  <c r="D34" i="1" s="1"/>
  <c r="E33" i="1"/>
  <c r="H33" i="1"/>
  <c r="I33" i="1"/>
  <c r="J33" i="1"/>
  <c r="K33" i="1"/>
  <c r="L33" i="1"/>
  <c r="L88" i="1" s="1"/>
  <c r="M33" i="1"/>
  <c r="M72" i="1" s="1"/>
  <c r="N33" i="1"/>
  <c r="O33" i="1"/>
  <c r="P33" i="1"/>
  <c r="Q33" i="1"/>
  <c r="R33" i="1"/>
  <c r="S33" i="1"/>
  <c r="G36" i="1"/>
  <c r="G37" i="1"/>
  <c r="G39" i="1" s="1"/>
  <c r="C39" i="1"/>
  <c r="D39" i="1"/>
  <c r="D40" i="1" s="1"/>
  <c r="E39" i="1"/>
  <c r="H39" i="1"/>
  <c r="I39" i="1"/>
  <c r="J39" i="1"/>
  <c r="J88" i="1" s="1"/>
  <c r="K39" i="1"/>
  <c r="L39" i="1"/>
  <c r="M39" i="1"/>
  <c r="N39" i="1"/>
  <c r="O39" i="1"/>
  <c r="P39" i="1"/>
  <c r="Q39" i="1"/>
  <c r="R39" i="1"/>
  <c r="S39" i="1"/>
  <c r="C40" i="1"/>
  <c r="C42" i="1"/>
  <c r="C45" i="1" s="1"/>
  <c r="C46" i="1" s="1"/>
  <c r="D42" i="1"/>
  <c r="D45" i="1" s="1"/>
  <c r="E42" i="1"/>
  <c r="E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G48" i="1"/>
  <c r="G51" i="1" s="1"/>
  <c r="G49" i="1"/>
  <c r="G50" i="1"/>
  <c r="C51" i="1"/>
  <c r="D51" i="1"/>
  <c r="E51" i="1"/>
  <c r="H51" i="1"/>
  <c r="I51" i="1"/>
  <c r="J51" i="1"/>
  <c r="K51" i="1"/>
  <c r="L51" i="1"/>
  <c r="N51" i="1"/>
  <c r="O51" i="1"/>
  <c r="P51" i="1"/>
  <c r="Q51" i="1"/>
  <c r="R51" i="1"/>
  <c r="S51" i="1"/>
  <c r="E55" i="1"/>
  <c r="G55" i="1"/>
  <c r="G57" i="1" s="1"/>
  <c r="E56" i="1"/>
  <c r="C57" i="1"/>
  <c r="D57" i="1"/>
  <c r="H57" i="1"/>
  <c r="I57" i="1"/>
  <c r="J57" i="1"/>
  <c r="K57" i="1"/>
  <c r="L57" i="1"/>
  <c r="M57" i="1"/>
  <c r="N57" i="1"/>
  <c r="O57" i="1"/>
  <c r="P57" i="1"/>
  <c r="Q57" i="1"/>
  <c r="R57" i="1"/>
  <c r="S57" i="1"/>
  <c r="E64" i="1"/>
  <c r="C71" i="1"/>
  <c r="E71" i="1" s="1"/>
  <c r="D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L72" i="1"/>
  <c r="C87" i="1"/>
  <c r="D87" i="1"/>
  <c r="E87" i="1"/>
  <c r="C88" i="1" s="1"/>
  <c r="G87" i="1"/>
  <c r="H87" i="1"/>
  <c r="I87" i="1"/>
  <c r="J87" i="1"/>
  <c r="K87" i="1"/>
  <c r="L87" i="1"/>
  <c r="M87" i="1"/>
  <c r="N87" i="1"/>
  <c r="O87" i="1"/>
  <c r="P87" i="1"/>
  <c r="Q87" i="1"/>
  <c r="R87" i="1"/>
  <c r="R88" i="1" s="1"/>
  <c r="S87" i="1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E86" i="2"/>
  <c r="D86" i="2"/>
  <c r="C86" i="2"/>
  <c r="C87" i="2" s="1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D70" i="2"/>
  <c r="E70" i="2" s="1"/>
  <c r="C70" i="2"/>
  <c r="S56" i="2"/>
  <c r="R56" i="2"/>
  <c r="Q56" i="2"/>
  <c r="P56" i="2"/>
  <c r="O56" i="2"/>
  <c r="N56" i="2"/>
  <c r="M56" i="2"/>
  <c r="L56" i="2"/>
  <c r="K56" i="2"/>
  <c r="J56" i="2"/>
  <c r="I56" i="2"/>
  <c r="H56" i="2"/>
  <c r="D56" i="2"/>
  <c r="C56" i="2"/>
  <c r="E55" i="2"/>
  <c r="G54" i="2"/>
  <c r="G56" i="2" s="1"/>
  <c r="E54" i="2"/>
  <c r="E56" i="2" s="1"/>
  <c r="S50" i="2"/>
  <c r="R50" i="2"/>
  <c r="Q50" i="2"/>
  <c r="P50" i="2"/>
  <c r="O50" i="2"/>
  <c r="N50" i="2"/>
  <c r="L50" i="2"/>
  <c r="K50" i="2"/>
  <c r="J50" i="2"/>
  <c r="I50" i="2"/>
  <c r="H50" i="2"/>
  <c r="E50" i="2"/>
  <c r="D50" i="2"/>
  <c r="C50" i="2"/>
  <c r="G50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D41" i="2"/>
  <c r="D44" i="2" s="1"/>
  <c r="C41" i="2"/>
  <c r="C44" i="2" s="1"/>
  <c r="S38" i="2"/>
  <c r="R38" i="2"/>
  <c r="Q38" i="2"/>
  <c r="P38" i="2"/>
  <c r="O38" i="2"/>
  <c r="N38" i="2"/>
  <c r="M38" i="2"/>
  <c r="L38" i="2"/>
  <c r="K38" i="2"/>
  <c r="J38" i="2"/>
  <c r="I38" i="2"/>
  <c r="H38" i="2"/>
  <c r="E38" i="2"/>
  <c r="D38" i="2"/>
  <c r="D39" i="2" s="1"/>
  <c r="C38" i="2"/>
  <c r="C39" i="2" s="1"/>
  <c r="G36" i="2"/>
  <c r="G35" i="2"/>
  <c r="G38" i="2" s="1"/>
  <c r="S32" i="2"/>
  <c r="R32" i="2"/>
  <c r="Q32" i="2"/>
  <c r="P32" i="2"/>
  <c r="O32" i="2"/>
  <c r="N32" i="2"/>
  <c r="M32" i="2"/>
  <c r="L32" i="2"/>
  <c r="K32" i="2"/>
  <c r="J32" i="2"/>
  <c r="I32" i="2"/>
  <c r="H32" i="2"/>
  <c r="E32" i="2"/>
  <c r="D32" i="2"/>
  <c r="C32" i="2"/>
  <c r="G32" i="2"/>
  <c r="S22" i="2"/>
  <c r="R22" i="2"/>
  <c r="R87" i="2" s="1"/>
  <c r="Q22" i="2"/>
  <c r="P22" i="2"/>
  <c r="O22" i="2"/>
  <c r="O87" i="2" s="1"/>
  <c r="N22" i="2"/>
  <c r="M22" i="2"/>
  <c r="M87" i="2" s="1"/>
  <c r="L22" i="2"/>
  <c r="L87" i="2" s="1"/>
  <c r="K22" i="2"/>
  <c r="K87" i="2" s="1"/>
  <c r="J22" i="2"/>
  <c r="J87" i="2" s="1"/>
  <c r="I22" i="2"/>
  <c r="H22" i="2"/>
  <c r="D21" i="2"/>
  <c r="C21" i="2"/>
  <c r="E21" i="2" s="1"/>
  <c r="C20" i="2"/>
  <c r="C22" i="2" s="1"/>
  <c r="E19" i="2"/>
  <c r="E18" i="2"/>
  <c r="E17" i="2"/>
  <c r="E16" i="2"/>
  <c r="E14" i="2"/>
  <c r="E12" i="2"/>
  <c r="E11" i="2"/>
  <c r="E10" i="2"/>
  <c r="G22" i="2"/>
  <c r="E9" i="2"/>
  <c r="E57" i="1" l="1"/>
  <c r="N88" i="1"/>
  <c r="O89" i="1" s="1"/>
  <c r="E22" i="1"/>
  <c r="C23" i="1"/>
  <c r="E20" i="2"/>
  <c r="E22" i="2" s="1"/>
  <c r="C23" i="2" s="1"/>
  <c r="D87" i="2"/>
  <c r="J72" i="1"/>
  <c r="S87" i="2"/>
  <c r="R72" i="1"/>
  <c r="S72" i="1"/>
  <c r="K88" i="1"/>
  <c r="L89" i="1" s="1"/>
  <c r="D88" i="1"/>
  <c r="O72" i="1"/>
  <c r="O73" i="1" s="1"/>
  <c r="D46" i="1"/>
  <c r="G23" i="1"/>
  <c r="H87" i="2"/>
  <c r="O88" i="1"/>
  <c r="Q72" i="1"/>
  <c r="R73" i="1" s="1"/>
  <c r="I72" i="1"/>
  <c r="K72" i="1"/>
  <c r="L73" i="1" s="1"/>
  <c r="Q71" i="2"/>
  <c r="P71" i="2"/>
  <c r="M88" i="1"/>
  <c r="P72" i="1"/>
  <c r="H72" i="1"/>
  <c r="D72" i="1"/>
  <c r="C72" i="1"/>
  <c r="I73" i="1"/>
  <c r="D58" i="1"/>
  <c r="E23" i="1"/>
  <c r="E58" i="1" s="1"/>
  <c r="S88" i="1"/>
  <c r="Q88" i="1"/>
  <c r="R89" i="1" s="1"/>
  <c r="I88" i="1"/>
  <c r="P88" i="1"/>
  <c r="H88" i="1"/>
  <c r="I89" i="1" s="1"/>
  <c r="E12" i="1"/>
  <c r="N87" i="2"/>
  <c r="O88" i="2" s="1"/>
  <c r="C33" i="2"/>
  <c r="D33" i="2"/>
  <c r="I71" i="2"/>
  <c r="L88" i="2"/>
  <c r="H71" i="2"/>
  <c r="C71" i="2"/>
  <c r="D71" i="2"/>
  <c r="D45" i="2"/>
  <c r="J71" i="2"/>
  <c r="R71" i="2"/>
  <c r="P87" i="2"/>
  <c r="E41" i="2"/>
  <c r="E44" i="2" s="1"/>
  <c r="C45" i="2" s="1"/>
  <c r="K71" i="2"/>
  <c r="S71" i="2"/>
  <c r="I87" i="2"/>
  <c r="I88" i="2" s="1"/>
  <c r="Q87" i="2"/>
  <c r="R88" i="2" s="1"/>
  <c r="L71" i="2"/>
  <c r="M71" i="2"/>
  <c r="N71" i="2"/>
  <c r="O71" i="2"/>
  <c r="D22" i="2"/>
  <c r="R72" i="2" l="1"/>
  <c r="D24" i="1"/>
  <c r="C24" i="1"/>
  <c r="I72" i="2"/>
  <c r="E57" i="2"/>
  <c r="O72" i="2"/>
  <c r="D23" i="2"/>
  <c r="D57" i="2"/>
  <c r="L72" i="2"/>
</calcChain>
</file>

<file path=xl/sharedStrings.xml><?xml version="1.0" encoding="utf-8"?>
<sst xmlns="http://schemas.openxmlformats.org/spreadsheetml/2006/main" count="249" uniqueCount="103">
  <si>
    <t>PLAN</t>
  </si>
  <si>
    <t xml:space="preserve">   KIERUNEK  WYCHOWANIE FIZYCZNE -  AWF we Wrocławiu od roku  2020/2022</t>
  </si>
  <si>
    <t>Lp.</t>
  </si>
  <si>
    <t>Nazwa przedmiotu</t>
  </si>
  <si>
    <t>Ogółem godzin:</t>
  </si>
  <si>
    <r>
      <t>I</t>
    </r>
    <r>
      <rPr>
        <sz val="8"/>
        <rFont val="Calibri"/>
        <family val="2"/>
        <charset val="238"/>
      </rPr>
      <t xml:space="preserve"> rok   2020/21</t>
    </r>
  </si>
  <si>
    <r>
      <t>II</t>
    </r>
    <r>
      <rPr>
        <sz val="8"/>
        <rFont val="Calibri"/>
        <family val="2"/>
        <charset val="238"/>
      </rPr>
      <t xml:space="preserve"> rok   2021/22</t>
    </r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</si>
  <si>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</si>
  <si>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</si>
  <si>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r>
      <t>Sem</t>
    </r>
    <r>
      <rPr>
        <b/>
        <sz val="8"/>
        <rFont val="Calibri"/>
        <family val="2"/>
        <charset val="238"/>
      </rPr>
      <t>. 3</t>
    </r>
  </si>
  <si>
    <r>
      <t>Sem</t>
    </r>
    <r>
      <rPr>
        <b/>
        <sz val="8"/>
        <rFont val="Calibri"/>
        <family val="2"/>
        <charset val="238"/>
      </rPr>
      <t>. 4</t>
    </r>
  </si>
  <si>
    <t>w</t>
  </si>
  <si>
    <t>ćw.</t>
  </si>
  <si>
    <t>Ogół</t>
  </si>
  <si>
    <t>Forma zali.</t>
  </si>
  <si>
    <t>Praca własna</t>
  </si>
  <si>
    <t>W</t>
  </si>
  <si>
    <t>pkt</t>
  </si>
  <si>
    <t xml:space="preserve">Moduł 1 Przedmioty przygotowania kierunkowego (330 godzin w tym 60 do wyboru i sem mgristerskie) </t>
  </si>
  <si>
    <t>Nowoczesne formy gimnastyki</t>
  </si>
  <si>
    <t>Gry zespołowe z innych kręgów kulturowych</t>
  </si>
  <si>
    <t>Siłowe formy aktywności ruchowej</t>
  </si>
  <si>
    <t>Wytrzymałościowe formy aktywności ruchowej</t>
  </si>
  <si>
    <t>Alternatywne formy zajęć w wodzie</t>
  </si>
  <si>
    <t>Gry rekreacyjne z innych kręgów kulturowych</t>
  </si>
  <si>
    <t>Trening funkcjonalny</t>
  </si>
  <si>
    <t>Adaptowana aktywność ruchowa</t>
  </si>
  <si>
    <t>Techiniki relaksacyjne</t>
  </si>
  <si>
    <t>Edukacja zdrowotna w szkole ponadpodstawowej</t>
  </si>
  <si>
    <t>Specajlizacja instruktorska (IR/IS)</t>
  </si>
  <si>
    <t>E</t>
  </si>
  <si>
    <t>Seminarium magisterskie</t>
  </si>
  <si>
    <t xml:space="preserve">Obrona pracy dyplomowej </t>
  </si>
  <si>
    <t>Razem:</t>
  </si>
  <si>
    <t>%W/Ć</t>
  </si>
  <si>
    <t>Moduł 1 Przedmioty przygotowania podstawowego (135 godz.)</t>
  </si>
  <si>
    <t>Programowanie i kontrola wysiłku fizycznego</t>
  </si>
  <si>
    <t>Anatomia praktyczna</t>
  </si>
  <si>
    <t>Biomechanika ruchów człowieka</t>
  </si>
  <si>
    <t>Higiena aktywności ruchowej</t>
  </si>
  <si>
    <t>Organizacja i zarządzanie instytucją edukacyjną</t>
  </si>
  <si>
    <t>Ekologia człowieka  i ochrona środowiska</t>
  </si>
  <si>
    <t>Socjomotoryka</t>
  </si>
  <si>
    <t xml:space="preserve">Moduł 2 przygotowanie w zakresie psychologiczno - pedagogicznym </t>
  </si>
  <si>
    <t>Psychologia aktywności fizycznej</t>
  </si>
  <si>
    <t>Pedagogika kultury fizycznej</t>
  </si>
  <si>
    <t>Pedeutologia</t>
  </si>
  <si>
    <t>Moduł 3: Przygotowanie w zakresie dydaktycznym</t>
  </si>
  <si>
    <t>Dydaktyka wychowania fizycznego</t>
  </si>
  <si>
    <t>Metodyka wychowania fizycznego w szkole ponadpodstawowej,</t>
  </si>
  <si>
    <t>Metodyka wf w szole policelanej i szkole wyższej</t>
  </si>
  <si>
    <t>E*</t>
  </si>
  <si>
    <t>Moduł 1  Przedmioty przygotowania ogólnego (85 godz.)</t>
  </si>
  <si>
    <t>Metodologia badań naukowych</t>
  </si>
  <si>
    <t>Statystyka w pracy naukowej</t>
  </si>
  <si>
    <t>Język obcy</t>
  </si>
  <si>
    <t>razem</t>
  </si>
  <si>
    <t>razem bez specjal. I praktyk</t>
  </si>
  <si>
    <t>% razem bez specj. I praktyk</t>
  </si>
  <si>
    <t>Moduł praktyk</t>
  </si>
  <si>
    <t xml:space="preserve">            </t>
  </si>
  <si>
    <t>Praktyka  dydaktyczna w szkole ponadpodstawowej</t>
  </si>
  <si>
    <t>Praktyka specjalistyczna**</t>
  </si>
  <si>
    <t>SUMA PRAKTYKI:</t>
  </si>
  <si>
    <t>Moduł wyboru specjalności</t>
  </si>
  <si>
    <t xml:space="preserve">              </t>
  </si>
  <si>
    <t xml:space="preserve">Razem = </t>
  </si>
  <si>
    <t>% wykłady do ćwiczeń</t>
  </si>
  <si>
    <t>1.</t>
  </si>
  <si>
    <t>2.</t>
  </si>
  <si>
    <t>3.</t>
  </si>
  <si>
    <t>4.</t>
  </si>
  <si>
    <t xml:space="preserve">5. </t>
  </si>
  <si>
    <t>6.</t>
  </si>
  <si>
    <t>7.</t>
  </si>
  <si>
    <t>8.</t>
  </si>
  <si>
    <t>9.</t>
  </si>
  <si>
    <t>10.</t>
  </si>
  <si>
    <t>11.</t>
  </si>
  <si>
    <t xml:space="preserve">Edukacja i rehabilitacja osób z niepełnosprawnością intelektualną </t>
  </si>
  <si>
    <t>Pedagogika  specjalna</t>
  </si>
  <si>
    <t xml:space="preserve">Elementy psychologii klinicznej i psychopatologii </t>
  </si>
  <si>
    <t>Edukacja i rehabilitacja osób z niepełnosprawnością intelektualną - oligofrenopedagogika</t>
  </si>
  <si>
    <t>Metodyka pracy rehabilitacyjno - wychowawczej  z osobami z niepełnosprawnością  intelektualną</t>
  </si>
  <si>
    <t xml:space="preserve">Dydaktyka specjalna   </t>
  </si>
  <si>
    <t>Metodyka wychowania fizycznego osób z niepełnosprawnością intelektualną</t>
  </si>
  <si>
    <t>Podstawy logorytmiki</t>
  </si>
  <si>
    <t>Trener osobisty</t>
  </si>
  <si>
    <t>Motoryczny i psychiczy rozwój człowieka w ontogenezie</t>
  </si>
  <si>
    <t>Niekonwencjonalne środki rozwoju motorycznego</t>
  </si>
  <si>
    <t>Biologia starzenia się</t>
  </si>
  <si>
    <t>Metody badania osobistych uzdolnień</t>
  </si>
  <si>
    <t>Zainteresowanie aktywnością ruchową - metody inspiracji</t>
  </si>
  <si>
    <t>Dieta i aktywnosć fizyczna</t>
  </si>
  <si>
    <t>Planowanie i metody kontroli efektów treningu fizycznego</t>
  </si>
  <si>
    <t>Profilaktyka urazów i pierwsza pomoc</t>
  </si>
  <si>
    <t>Trening zdrowotny</t>
  </si>
  <si>
    <t>Trening relaksacyjny</t>
  </si>
  <si>
    <t>Trening dobrego samopoczucia (well-being)</t>
  </si>
  <si>
    <t xml:space="preserve">Razem specjalność   </t>
  </si>
  <si>
    <t>korekta 6.05.2021</t>
  </si>
  <si>
    <t>studiów II stopnia NIESTACJONARNYCH - uaktualnienie 3-4 semestr, od roku akademickiego 2021/2022</t>
  </si>
  <si>
    <t>studiów II stopnia STACJONARNYCH - uaktualnienie semestru 3-4 od roku akademickiego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</si>
</sst>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8"/>
      <color indexed="4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i/>
      <sz val="8"/>
      <color indexed="10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indexed="48"/>
      <name val="Calibri"/>
      <family val="2"/>
      <charset val="238"/>
      <scheme val="minor"/>
    </font>
    <font>
      <sz val="8"/>
      <color indexed="3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i/>
      <sz val="8"/>
      <color indexed="10"/>
      <name val="Calibri"/>
      <family val="2"/>
      <charset val="238"/>
      <scheme val="minor"/>
    </font>
    <font>
      <sz val="8"/>
      <color indexed="53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strike/>
      <sz val="8"/>
      <color theme="4"/>
      <name val="Calibri"/>
      <family val="2"/>
      <charset val="238"/>
      <scheme val="minor"/>
    </font>
    <font>
      <i/>
      <strike/>
      <sz val="8"/>
      <color theme="4"/>
      <name val="Calibri"/>
      <family val="2"/>
      <charset val="238"/>
      <scheme val="minor"/>
    </font>
    <font>
      <sz val="8"/>
      <color indexed="55"/>
      <name val="Calibri"/>
      <family val="2"/>
      <charset val="238"/>
      <scheme val="minor"/>
    </font>
    <font>
      <i/>
      <sz val="8"/>
      <color indexed="55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8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38" xfId="0" applyFont="1" applyFill="1" applyBorder="1" applyAlignment="1">
      <alignment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9" fillId="3" borderId="30" xfId="0" applyFont="1" applyFill="1" applyBorder="1" applyAlignment="1">
      <alignment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right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right" vertical="center" wrapText="1"/>
    </xf>
    <xf numFmtId="9" fontId="3" fillId="4" borderId="25" xfId="0" applyNumberFormat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5" borderId="53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3" fillId="0" borderId="38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4" fillId="0" borderId="38" xfId="0" applyFont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16" fillId="0" borderId="3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2" fillId="4" borderId="35" xfId="0" applyFont="1" applyFill="1" applyBorder="1" applyAlignment="1">
      <alignment vertical="center" wrapText="1"/>
    </xf>
    <xf numFmtId="0" fontId="17" fillId="4" borderId="35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right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right" vertical="center" wrapText="1"/>
    </xf>
    <xf numFmtId="9" fontId="19" fillId="4" borderId="40" xfId="0" applyNumberFormat="1" applyFont="1" applyFill="1" applyBorder="1" applyAlignment="1">
      <alignment horizontal="center" vertical="center" wrapText="1"/>
    </xf>
    <xf numFmtId="9" fontId="19" fillId="4" borderId="53" xfId="0" applyNumberFormat="1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0" fontId="2" fillId="4" borderId="59" xfId="0" applyFont="1" applyFill="1" applyBorder="1" applyAlignment="1">
      <alignment vertical="center"/>
    </xf>
    <xf numFmtId="0" fontId="2" fillId="4" borderId="60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vertical="center"/>
    </xf>
    <xf numFmtId="0" fontId="2" fillId="5" borderId="47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17" fillId="5" borderId="38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" fillId="5" borderId="6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0" fillId="3" borderId="62" xfId="0" applyFont="1" applyFill="1" applyBorder="1" applyAlignment="1">
      <alignment horizontal="right" vertical="center"/>
    </xf>
    <xf numFmtId="0" fontId="21" fillId="5" borderId="5" xfId="0" applyFont="1" applyFill="1" applyBorder="1" applyAlignment="1">
      <alignment horizontal="right" vertical="center"/>
    </xf>
    <xf numFmtId="1" fontId="21" fillId="0" borderId="5" xfId="0" applyNumberFormat="1" applyFont="1" applyBorder="1"/>
    <xf numFmtId="0" fontId="21" fillId="0" borderId="5" xfId="0" applyFont="1" applyBorder="1"/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9" fontId="3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vertical="center"/>
    </xf>
    <xf numFmtId="0" fontId="2" fillId="3" borderId="54" xfId="0" applyFont="1" applyFill="1" applyBorder="1" applyAlignment="1">
      <alignment horizontal="right" vertical="center"/>
    </xf>
    <xf numFmtId="9" fontId="3" fillId="2" borderId="35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vertical="center"/>
    </xf>
    <xf numFmtId="0" fontId="3" fillId="4" borderId="54" xfId="0" applyFont="1" applyFill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0" fontId="2" fillId="4" borderId="63" xfId="0" applyFont="1" applyFill="1" applyBorder="1" applyAlignment="1">
      <alignment vertical="center"/>
    </xf>
    <xf numFmtId="0" fontId="23" fillId="4" borderId="54" xfId="0" applyFont="1" applyFill="1" applyBorder="1" applyAlignment="1">
      <alignment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0" fontId="2" fillId="0" borderId="61" xfId="0" applyFont="1" applyFill="1" applyBorder="1"/>
    <xf numFmtId="0" fontId="2" fillId="0" borderId="54" xfId="0" applyFont="1" applyFill="1" applyBorder="1"/>
    <xf numFmtId="0" fontId="2" fillId="0" borderId="54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27" fillId="5" borderId="59" xfId="0" applyFont="1" applyFill="1" applyBorder="1" applyAlignment="1">
      <alignment vertical="center"/>
    </xf>
    <xf numFmtId="0" fontId="27" fillId="5" borderId="53" xfId="0" applyFont="1" applyFill="1" applyBorder="1" applyAlignment="1">
      <alignment vertical="center"/>
    </xf>
    <xf numFmtId="0" fontId="28" fillId="5" borderId="38" xfId="0" applyFont="1" applyFill="1" applyBorder="1" applyAlignment="1">
      <alignment horizontal="center" vertical="center" wrapText="1"/>
    </xf>
    <xf numFmtId="0" fontId="28" fillId="5" borderId="38" xfId="0" applyFont="1" applyFill="1" applyBorder="1" applyAlignment="1">
      <alignment horizontal="center" vertical="center"/>
    </xf>
    <xf numFmtId="0" fontId="28" fillId="5" borderId="53" xfId="0" applyFont="1" applyFill="1" applyBorder="1" applyAlignment="1">
      <alignment vertical="center"/>
    </xf>
    <xf numFmtId="0" fontId="28" fillId="5" borderId="59" xfId="0" applyFont="1" applyFill="1" applyBorder="1" applyAlignment="1">
      <alignment vertical="center"/>
    </xf>
    <xf numFmtId="0" fontId="28" fillId="5" borderId="60" xfId="0" applyFont="1" applyFill="1" applyBorder="1" applyAlignment="1">
      <alignment vertical="center"/>
    </xf>
    <xf numFmtId="0" fontId="28" fillId="7" borderId="53" xfId="0" applyFont="1" applyFill="1" applyBorder="1" applyAlignment="1">
      <alignment vertical="center"/>
    </xf>
    <xf numFmtId="0" fontId="9" fillId="0" borderId="40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29" fillId="5" borderId="38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vertical="center" wrapText="1"/>
    </xf>
    <xf numFmtId="0" fontId="31" fillId="0" borderId="38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 wrapText="1"/>
    </xf>
    <xf numFmtId="0" fontId="26" fillId="8" borderId="3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/>
    </xf>
    <xf numFmtId="0" fontId="0" fillId="0" borderId="48" xfId="0" applyBorder="1"/>
    <xf numFmtId="0" fontId="2" fillId="2" borderId="1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vertical="center"/>
    </xf>
    <xf numFmtId="0" fontId="26" fillId="3" borderId="38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vertical="center"/>
    </xf>
    <xf numFmtId="0" fontId="3" fillId="6" borderId="38" xfId="0" applyFont="1" applyFill="1" applyBorder="1" applyAlignment="1">
      <alignment vertical="center"/>
    </xf>
    <xf numFmtId="0" fontId="28" fillId="7" borderId="38" xfId="0" applyFont="1" applyFill="1" applyBorder="1" applyAlignment="1">
      <alignment vertical="center"/>
    </xf>
    <xf numFmtId="0" fontId="21" fillId="0" borderId="3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vertical="center"/>
    </xf>
    <xf numFmtId="0" fontId="2" fillId="4" borderId="38" xfId="0" applyFont="1" applyFill="1" applyBorder="1" applyAlignment="1">
      <alignment horizontal="center" vertical="center"/>
    </xf>
    <xf numFmtId="0" fontId="0" fillId="0" borderId="38" xfId="0" applyBorder="1"/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/>
    <xf numFmtId="0" fontId="3" fillId="4" borderId="38" xfId="0" applyFont="1" applyFill="1" applyBorder="1" applyAlignment="1">
      <alignment vertical="center" wrapText="1"/>
    </xf>
    <xf numFmtId="0" fontId="28" fillId="5" borderId="38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40" xfId="0" applyFont="1" applyBorder="1"/>
    <xf numFmtId="0" fontId="8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 wrapText="1"/>
    </xf>
    <xf numFmtId="0" fontId="28" fillId="5" borderId="38" xfId="0" applyFont="1" applyFill="1" applyBorder="1" applyAlignment="1">
      <alignment vertical="center"/>
    </xf>
    <xf numFmtId="0" fontId="2" fillId="5" borderId="43" xfId="0" applyFont="1" applyFill="1" applyBorder="1" applyAlignment="1">
      <alignment vertical="center"/>
    </xf>
    <xf numFmtId="0" fontId="2" fillId="5" borderId="43" xfId="0" applyFont="1" applyFill="1" applyBorder="1" applyAlignment="1">
      <alignment wrapText="1"/>
    </xf>
    <xf numFmtId="0" fontId="2" fillId="2" borderId="4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55" xfId="0" applyFont="1" applyFill="1" applyBorder="1" applyAlignment="1">
      <alignment vertical="center"/>
    </xf>
    <xf numFmtId="0" fontId="3" fillId="4" borderId="55" xfId="0" applyFont="1" applyFill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4" borderId="8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textRotation="255" wrapText="1"/>
    </xf>
    <xf numFmtId="0" fontId="3" fillId="3" borderId="43" xfId="0" applyFont="1" applyFill="1" applyBorder="1" applyAlignment="1">
      <alignment horizontal="center" textRotation="255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abSelected="1" zoomScale="97" workbookViewId="0">
      <selection activeCell="R31" sqref="R31"/>
    </sheetView>
  </sheetViews>
  <sheetFormatPr defaultRowHeight="15" x14ac:dyDescent="0.25"/>
  <cols>
    <col min="1" max="1" width="7.5703125" customWidth="1"/>
    <col min="2" max="2" width="29.42578125" customWidth="1"/>
    <col min="3" max="3" width="7.42578125" customWidth="1"/>
    <col min="4" max="4" width="8.140625" customWidth="1"/>
    <col min="5" max="5" width="7" customWidth="1"/>
    <col min="6" max="6" width="6.42578125" customWidth="1"/>
    <col min="7" max="7" width="8.140625" customWidth="1"/>
    <col min="8" max="8" width="7.5703125" customWidth="1"/>
    <col min="9" max="11" width="7.42578125" customWidth="1"/>
    <col min="12" max="12" width="8" customWidth="1"/>
    <col min="13" max="13" width="7.42578125" customWidth="1"/>
    <col min="14" max="14" width="7.140625" customWidth="1"/>
    <col min="15" max="15" width="8" customWidth="1"/>
    <col min="16" max="16" width="7.85546875" customWidth="1"/>
    <col min="17" max="17" width="7.28515625" customWidth="1"/>
    <col min="18" max="18" width="6.7109375" customWidth="1"/>
    <col min="19" max="19" width="7.140625" customWidth="1"/>
    <col min="20" max="20" width="7.28515625" style="358" customWidth="1"/>
    <col min="21" max="24" width="9.140625" style="358"/>
  </cols>
  <sheetData>
    <row r="1" spans="1:24" x14ac:dyDescent="0.25">
      <c r="B1" s="394" t="s">
        <v>100</v>
      </c>
      <c r="C1" s="394"/>
    </row>
    <row r="2" spans="1:24" x14ac:dyDescent="0.25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1"/>
      <c r="U2" s="353"/>
      <c r="V2" s="353"/>
      <c r="W2" s="353"/>
      <c r="X2" s="353"/>
    </row>
    <row r="3" spans="1:24" x14ac:dyDescent="0.25">
      <c r="A3" s="425" t="s">
        <v>102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1"/>
      <c r="U3" s="353"/>
      <c r="V3" s="353"/>
      <c r="W3" s="353"/>
      <c r="X3" s="353"/>
    </row>
    <row r="4" spans="1:24" ht="15.75" thickBot="1" x14ac:dyDescent="0.3">
      <c r="A4" s="426" t="s">
        <v>1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  <c r="O4" s="427"/>
      <c r="P4" s="427"/>
      <c r="Q4" s="427"/>
      <c r="R4" s="427"/>
      <c r="S4" s="427"/>
      <c r="T4" s="1"/>
      <c r="U4" s="353"/>
      <c r="V4" s="353"/>
      <c r="W4" s="353"/>
      <c r="X4" s="353"/>
    </row>
    <row r="5" spans="1:24" ht="14.45" customHeight="1" x14ac:dyDescent="0.25">
      <c r="A5" s="428" t="s">
        <v>2</v>
      </c>
      <c r="B5" s="422" t="s">
        <v>3</v>
      </c>
      <c r="C5" s="413" t="s">
        <v>4</v>
      </c>
      <c r="D5" s="414"/>
      <c r="E5" s="414"/>
      <c r="F5" s="414"/>
      <c r="G5" s="415"/>
      <c r="H5" s="411" t="s">
        <v>5</v>
      </c>
      <c r="I5" s="412"/>
      <c r="J5" s="412"/>
      <c r="K5" s="412"/>
      <c r="L5" s="412"/>
      <c r="M5" s="412"/>
      <c r="N5" s="411" t="s">
        <v>6</v>
      </c>
      <c r="O5" s="412"/>
      <c r="P5" s="412"/>
      <c r="Q5" s="412"/>
      <c r="R5" s="412"/>
      <c r="S5" s="412"/>
      <c r="T5" s="396"/>
      <c r="U5" s="353"/>
      <c r="V5" s="353"/>
      <c r="W5" s="353"/>
      <c r="X5" s="353"/>
    </row>
    <row r="6" spans="1:24" x14ac:dyDescent="0.25">
      <c r="A6" s="429"/>
      <c r="B6" s="423"/>
      <c r="C6" s="416"/>
      <c r="D6" s="417"/>
      <c r="E6" s="417"/>
      <c r="F6" s="417"/>
      <c r="G6" s="418"/>
      <c r="H6" s="398" t="s">
        <v>7</v>
      </c>
      <c r="I6" s="399"/>
      <c r="J6" s="400"/>
      <c r="K6" s="404" t="s">
        <v>8</v>
      </c>
      <c r="L6" s="399"/>
      <c r="M6" s="399"/>
      <c r="N6" s="406" t="s">
        <v>9</v>
      </c>
      <c r="O6" s="406"/>
      <c r="P6" s="406"/>
      <c r="Q6" s="406" t="s">
        <v>10</v>
      </c>
      <c r="R6" s="406"/>
      <c r="S6" s="406"/>
      <c r="T6" s="396"/>
      <c r="U6" s="353"/>
      <c r="V6" s="353"/>
      <c r="W6" s="353"/>
      <c r="X6" s="353"/>
    </row>
    <row r="7" spans="1:24" ht="15.75" thickBot="1" x14ac:dyDescent="0.3">
      <c r="A7" s="429"/>
      <c r="B7" s="423"/>
      <c r="C7" s="419"/>
      <c r="D7" s="420"/>
      <c r="E7" s="420"/>
      <c r="F7" s="420"/>
      <c r="G7" s="421"/>
      <c r="H7" s="401"/>
      <c r="I7" s="402"/>
      <c r="J7" s="403"/>
      <c r="K7" s="405"/>
      <c r="L7" s="402"/>
      <c r="M7" s="402"/>
      <c r="N7" s="407"/>
      <c r="O7" s="407"/>
      <c r="P7" s="407"/>
      <c r="Q7" s="407"/>
      <c r="R7" s="407"/>
      <c r="S7" s="407"/>
      <c r="T7" s="396"/>
      <c r="U7" s="353"/>
      <c r="V7" s="353"/>
      <c r="W7" s="353"/>
      <c r="X7" s="353"/>
    </row>
    <row r="8" spans="1:24" ht="23.25" thickBot="1" x14ac:dyDescent="0.3">
      <c r="A8" s="430"/>
      <c r="B8" s="424"/>
      <c r="C8" s="2" t="s">
        <v>11</v>
      </c>
      <c r="D8" s="3" t="s">
        <v>12</v>
      </c>
      <c r="E8" s="4" t="s">
        <v>13</v>
      </c>
      <c r="F8" s="2" t="s">
        <v>14</v>
      </c>
      <c r="G8" s="5" t="s">
        <v>15</v>
      </c>
      <c r="H8" s="386" t="s">
        <v>16</v>
      </c>
      <c r="I8" s="387" t="s">
        <v>12</v>
      </c>
      <c r="J8" s="388" t="s">
        <v>17</v>
      </c>
      <c r="K8" s="387" t="s">
        <v>16</v>
      </c>
      <c r="L8" s="387" t="s">
        <v>12</v>
      </c>
      <c r="M8" s="389" t="s">
        <v>17</v>
      </c>
      <c r="N8" s="387" t="s">
        <v>16</v>
      </c>
      <c r="O8" s="387" t="s">
        <v>12</v>
      </c>
      <c r="P8" s="388" t="s">
        <v>17</v>
      </c>
      <c r="Q8" s="387" t="s">
        <v>16</v>
      </c>
      <c r="R8" s="387" t="s">
        <v>12</v>
      </c>
      <c r="S8" s="390" t="s">
        <v>17</v>
      </c>
      <c r="T8" s="397"/>
      <c r="U8" s="354"/>
      <c r="V8" s="207"/>
      <c r="W8" s="207"/>
      <c r="X8" s="207"/>
    </row>
    <row r="9" spans="1:24" x14ac:dyDescent="0.25">
      <c r="A9" s="10"/>
      <c r="B9" s="11" t="s">
        <v>18</v>
      </c>
      <c r="C9" s="12"/>
      <c r="D9" s="13"/>
      <c r="E9" s="13"/>
      <c r="F9" s="14"/>
      <c r="G9" s="14"/>
      <c r="H9" s="382"/>
      <c r="I9" s="383"/>
      <c r="J9" s="383"/>
      <c r="K9" s="383"/>
      <c r="L9" s="383"/>
      <c r="M9" s="383"/>
      <c r="N9" s="384"/>
      <c r="O9" s="384"/>
      <c r="P9" s="385"/>
      <c r="Q9" s="385"/>
      <c r="R9" s="385"/>
      <c r="S9" s="385"/>
      <c r="T9" s="359"/>
      <c r="U9" s="364"/>
      <c r="V9" s="365"/>
      <c r="W9" s="364"/>
      <c r="X9" s="364"/>
    </row>
    <row r="10" spans="1:24" x14ac:dyDescent="0.25">
      <c r="A10" s="19">
        <v>1</v>
      </c>
      <c r="B10" s="20" t="s">
        <v>19</v>
      </c>
      <c r="C10" s="21">
        <f>H10+K10+N10+Q10</f>
        <v>5</v>
      </c>
      <c r="D10" s="21">
        <f>I10+L10+O10+R10</f>
        <v>25</v>
      </c>
      <c r="E10" s="22">
        <f>C10+D10</f>
        <v>30</v>
      </c>
      <c r="F10" s="23"/>
      <c r="G10" s="24">
        <f>X10</f>
        <v>0</v>
      </c>
      <c r="H10" s="25">
        <v>5</v>
      </c>
      <c r="I10" s="26">
        <v>25</v>
      </c>
      <c r="J10" s="27">
        <v>3</v>
      </c>
      <c r="K10" s="26"/>
      <c r="L10" s="26"/>
      <c r="M10" s="30"/>
      <c r="N10" s="26"/>
      <c r="O10" s="26"/>
      <c r="P10" s="27"/>
      <c r="Q10" s="29"/>
      <c r="R10" s="29"/>
      <c r="S10" s="27"/>
      <c r="T10" s="79"/>
      <c r="U10" s="206"/>
      <c r="V10" s="207"/>
      <c r="W10" s="207"/>
      <c r="X10" s="207"/>
    </row>
    <row r="11" spans="1:24" ht="22.5" x14ac:dyDescent="0.25">
      <c r="A11" s="19">
        <v>2</v>
      </c>
      <c r="B11" s="20" t="s">
        <v>20</v>
      </c>
      <c r="C11" s="21">
        <f t="shared" ref="C11:D22" si="0">H11+K11+N11+Q11</f>
        <v>5</v>
      </c>
      <c r="D11" s="296">
        <v>20</v>
      </c>
      <c r="E11" s="22">
        <f t="shared" ref="E11:E22" si="1">C11+D11</f>
        <v>25</v>
      </c>
      <c r="F11" s="23"/>
      <c r="G11" s="24">
        <f t="shared" ref="G11:G22" si="2">X11</f>
        <v>0</v>
      </c>
      <c r="H11" s="25"/>
      <c r="I11" s="26"/>
      <c r="J11" s="27"/>
      <c r="K11" s="26"/>
      <c r="L11" s="26"/>
      <c r="M11" s="30"/>
      <c r="N11" s="26">
        <v>5</v>
      </c>
      <c r="O11" s="26">
        <v>20</v>
      </c>
      <c r="P11" s="290">
        <v>2</v>
      </c>
      <c r="Q11" s="29"/>
      <c r="R11" s="29"/>
      <c r="S11" s="27"/>
      <c r="T11" s="79"/>
      <c r="U11" s="206"/>
      <c r="V11" s="207"/>
      <c r="W11" s="207"/>
      <c r="X11" s="207"/>
    </row>
    <row r="12" spans="1:24" x14ac:dyDescent="0.25">
      <c r="A12" s="19">
        <v>3</v>
      </c>
      <c r="B12" s="20" t="s">
        <v>21</v>
      </c>
      <c r="C12" s="21">
        <f t="shared" si="0"/>
        <v>5</v>
      </c>
      <c r="D12" s="21">
        <f t="shared" si="0"/>
        <v>20</v>
      </c>
      <c r="E12" s="22">
        <f t="shared" si="1"/>
        <v>25</v>
      </c>
      <c r="F12" s="23"/>
      <c r="G12" s="24">
        <f t="shared" si="2"/>
        <v>0</v>
      </c>
      <c r="H12" s="25"/>
      <c r="I12" s="26"/>
      <c r="J12" s="27"/>
      <c r="K12" s="26">
        <v>5</v>
      </c>
      <c r="L12" s="26">
        <v>20</v>
      </c>
      <c r="M12" s="30">
        <v>2</v>
      </c>
      <c r="N12" s="26"/>
      <c r="O12" s="26"/>
      <c r="P12" s="27"/>
      <c r="Q12" s="29"/>
      <c r="R12" s="29"/>
      <c r="S12" s="27"/>
      <c r="T12" s="231"/>
      <c r="U12" s="206"/>
      <c r="V12" s="207"/>
      <c r="W12" s="207"/>
      <c r="X12" s="207"/>
    </row>
    <row r="13" spans="1:24" ht="22.5" x14ac:dyDescent="0.25">
      <c r="A13" s="19">
        <v>4</v>
      </c>
      <c r="B13" s="20" t="s">
        <v>22</v>
      </c>
      <c r="C13" s="21">
        <f t="shared" si="0"/>
        <v>5</v>
      </c>
      <c r="D13" s="21">
        <f t="shared" si="0"/>
        <v>20</v>
      </c>
      <c r="E13" s="22">
        <f t="shared" si="1"/>
        <v>25</v>
      </c>
      <c r="F13" s="23"/>
      <c r="G13" s="24">
        <f t="shared" si="2"/>
        <v>0</v>
      </c>
      <c r="H13" s="25">
        <v>5</v>
      </c>
      <c r="I13" s="26">
        <v>20</v>
      </c>
      <c r="J13" s="27">
        <v>2</v>
      </c>
      <c r="K13" s="26"/>
      <c r="L13" s="26"/>
      <c r="M13" s="30"/>
      <c r="N13" s="26"/>
      <c r="O13" s="26"/>
      <c r="P13" s="27"/>
      <c r="Q13" s="29"/>
      <c r="R13" s="29"/>
      <c r="S13" s="27"/>
      <c r="T13" s="79"/>
      <c r="U13" s="206"/>
      <c r="V13" s="207"/>
      <c r="W13" s="207"/>
      <c r="X13" s="207"/>
    </row>
    <row r="14" spans="1:24" x14ac:dyDescent="0.25">
      <c r="A14" s="19">
        <v>5</v>
      </c>
      <c r="B14" s="20" t="s">
        <v>23</v>
      </c>
      <c r="C14" s="21">
        <f t="shared" si="0"/>
        <v>5</v>
      </c>
      <c r="D14" s="296">
        <v>20</v>
      </c>
      <c r="E14" s="22">
        <v>25</v>
      </c>
      <c r="F14" s="23"/>
      <c r="G14" s="291">
        <f t="shared" si="2"/>
        <v>0</v>
      </c>
      <c r="H14" s="25"/>
      <c r="I14" s="26"/>
      <c r="J14" s="27"/>
      <c r="K14" s="26"/>
      <c r="L14" s="26"/>
      <c r="M14" s="30"/>
      <c r="N14" s="26">
        <v>5</v>
      </c>
      <c r="O14" s="26">
        <v>20</v>
      </c>
      <c r="P14" s="27">
        <v>2</v>
      </c>
      <c r="Q14" s="29"/>
      <c r="R14" s="29"/>
      <c r="S14" s="27"/>
      <c r="T14" s="79"/>
      <c r="U14" s="206"/>
      <c r="V14" s="207"/>
      <c r="W14" s="207"/>
      <c r="X14" s="207"/>
    </row>
    <row r="15" spans="1:24" ht="22.5" x14ac:dyDescent="0.25">
      <c r="A15" s="19">
        <v>6</v>
      </c>
      <c r="B15" s="20" t="s">
        <v>24</v>
      </c>
      <c r="C15" s="21">
        <f t="shared" si="0"/>
        <v>5</v>
      </c>
      <c r="D15" s="21">
        <v>15</v>
      </c>
      <c r="E15" s="22">
        <f t="shared" si="1"/>
        <v>20</v>
      </c>
      <c r="F15" s="23"/>
      <c r="G15" s="24">
        <v>30</v>
      </c>
      <c r="H15" s="25"/>
      <c r="I15" s="26"/>
      <c r="J15" s="27"/>
      <c r="K15" s="26">
        <v>5</v>
      </c>
      <c r="L15" s="26">
        <v>15</v>
      </c>
      <c r="M15" s="30">
        <v>2</v>
      </c>
      <c r="N15" s="26"/>
      <c r="O15" s="26"/>
      <c r="P15" s="27"/>
      <c r="Q15" s="29"/>
      <c r="R15" s="29"/>
      <c r="S15" s="27"/>
      <c r="T15" s="79"/>
      <c r="U15" s="206"/>
      <c r="V15" s="207"/>
      <c r="W15" s="207"/>
      <c r="X15" s="207"/>
    </row>
    <row r="16" spans="1:24" x14ac:dyDescent="0.25">
      <c r="A16" s="19">
        <v>7</v>
      </c>
      <c r="B16" s="20" t="s">
        <v>25</v>
      </c>
      <c r="C16" s="296">
        <f t="shared" si="0"/>
        <v>5</v>
      </c>
      <c r="D16" s="296">
        <v>10</v>
      </c>
      <c r="E16" s="309">
        <v>15</v>
      </c>
      <c r="F16" s="310"/>
      <c r="G16" s="291">
        <v>10</v>
      </c>
      <c r="H16" s="25"/>
      <c r="I16" s="26"/>
      <c r="J16" s="27"/>
      <c r="K16" s="32"/>
      <c r="L16" s="32"/>
      <c r="M16" s="369"/>
      <c r="N16" s="26"/>
      <c r="O16" s="26"/>
      <c r="P16" s="27"/>
      <c r="Q16" s="29">
        <v>5</v>
      </c>
      <c r="R16" s="29">
        <v>10</v>
      </c>
      <c r="S16" s="290">
        <v>1</v>
      </c>
      <c r="T16" s="231"/>
      <c r="U16" s="206"/>
      <c r="V16" s="207"/>
      <c r="W16" s="207"/>
      <c r="X16" s="207"/>
    </row>
    <row r="17" spans="1:24" x14ac:dyDescent="0.25">
      <c r="A17" s="19">
        <v>8</v>
      </c>
      <c r="B17" s="20" t="s">
        <v>26</v>
      </c>
      <c r="C17" s="21">
        <f t="shared" si="0"/>
        <v>5</v>
      </c>
      <c r="D17" s="21">
        <f t="shared" si="0"/>
        <v>20</v>
      </c>
      <c r="E17" s="22">
        <f t="shared" si="1"/>
        <v>25</v>
      </c>
      <c r="F17" s="23"/>
      <c r="G17" s="24">
        <f t="shared" si="2"/>
        <v>0</v>
      </c>
      <c r="H17" s="25">
        <v>5</v>
      </c>
      <c r="I17" s="26">
        <v>20</v>
      </c>
      <c r="J17" s="27">
        <v>2</v>
      </c>
      <c r="K17" s="32"/>
      <c r="L17" s="32"/>
      <c r="M17" s="369"/>
      <c r="N17" s="26"/>
      <c r="O17" s="26"/>
      <c r="P17" s="27"/>
      <c r="Q17" s="29"/>
      <c r="R17" s="29"/>
      <c r="S17" s="27"/>
      <c r="T17" s="79"/>
      <c r="U17" s="206"/>
      <c r="V17" s="207"/>
      <c r="W17" s="207"/>
      <c r="X17" s="207"/>
    </row>
    <row r="18" spans="1:24" x14ac:dyDescent="0.25">
      <c r="A18" s="19">
        <v>9</v>
      </c>
      <c r="B18" s="20" t="s">
        <v>27</v>
      </c>
      <c r="C18" s="296">
        <v>5</v>
      </c>
      <c r="D18" s="21">
        <f t="shared" si="0"/>
        <v>20</v>
      </c>
      <c r="E18" s="22">
        <f t="shared" si="1"/>
        <v>25</v>
      </c>
      <c r="F18" s="23"/>
      <c r="G18" s="24">
        <v>25</v>
      </c>
      <c r="H18" s="25"/>
      <c r="I18" s="26"/>
      <c r="J18" s="27"/>
      <c r="K18" s="26"/>
      <c r="L18" s="26"/>
      <c r="M18" s="30"/>
      <c r="N18" s="26">
        <v>5</v>
      </c>
      <c r="O18" s="26">
        <v>20</v>
      </c>
      <c r="P18" s="290">
        <v>2</v>
      </c>
      <c r="Q18" s="29"/>
      <c r="R18" s="29"/>
      <c r="S18" s="27"/>
      <c r="T18" s="79"/>
      <c r="U18" s="206"/>
      <c r="V18" s="207"/>
      <c r="W18" s="207"/>
      <c r="X18" s="207"/>
    </row>
    <row r="19" spans="1:24" ht="22.5" x14ac:dyDescent="0.25">
      <c r="A19" s="19">
        <v>10</v>
      </c>
      <c r="B19" s="20" t="s">
        <v>28</v>
      </c>
      <c r="C19" s="21">
        <v>10</v>
      </c>
      <c r="D19" s="21">
        <f t="shared" si="0"/>
        <v>20</v>
      </c>
      <c r="E19" s="22">
        <f t="shared" si="1"/>
        <v>30</v>
      </c>
      <c r="F19" s="23"/>
      <c r="G19" s="24">
        <v>45</v>
      </c>
      <c r="H19" s="25">
        <v>10</v>
      </c>
      <c r="I19" s="26">
        <v>20</v>
      </c>
      <c r="J19" s="27">
        <v>3</v>
      </c>
      <c r="K19" s="26"/>
      <c r="L19" s="26"/>
      <c r="M19" s="30"/>
      <c r="N19" s="26"/>
      <c r="O19" s="26"/>
      <c r="P19" s="27"/>
      <c r="Q19" s="29"/>
      <c r="R19" s="29"/>
      <c r="S19" s="27"/>
      <c r="T19" s="79"/>
      <c r="U19" s="206"/>
      <c r="V19" s="207"/>
      <c r="W19" s="207"/>
      <c r="X19" s="207"/>
    </row>
    <row r="20" spans="1:24" x14ac:dyDescent="0.25">
      <c r="A20" s="19">
        <v>11</v>
      </c>
      <c r="B20" s="35" t="s">
        <v>29</v>
      </c>
      <c r="C20" s="21">
        <f>H20+K20+N20+Q20</f>
        <v>20</v>
      </c>
      <c r="D20" s="21">
        <f t="shared" si="0"/>
        <v>40</v>
      </c>
      <c r="E20" s="22">
        <f t="shared" si="1"/>
        <v>60</v>
      </c>
      <c r="F20" s="23" t="s">
        <v>30</v>
      </c>
      <c r="G20" s="24">
        <f t="shared" si="2"/>
        <v>0</v>
      </c>
      <c r="H20" s="25"/>
      <c r="I20" s="26"/>
      <c r="J20" s="27"/>
      <c r="K20" s="26">
        <v>10</v>
      </c>
      <c r="L20" s="26">
        <v>20</v>
      </c>
      <c r="M20" s="30">
        <v>2</v>
      </c>
      <c r="N20" s="26">
        <v>10</v>
      </c>
      <c r="O20" s="26">
        <v>20</v>
      </c>
      <c r="P20" s="27">
        <v>3</v>
      </c>
      <c r="Q20" s="29"/>
      <c r="R20" s="29"/>
      <c r="S20" s="27"/>
      <c r="T20" s="79"/>
      <c r="U20" s="206"/>
      <c r="V20" s="207"/>
      <c r="W20" s="207"/>
      <c r="X20" s="207"/>
    </row>
    <row r="21" spans="1:24" x14ac:dyDescent="0.25">
      <c r="A21" s="19">
        <v>12</v>
      </c>
      <c r="B21" s="36" t="s">
        <v>31</v>
      </c>
      <c r="C21" s="21">
        <f t="shared" si="0"/>
        <v>0</v>
      </c>
      <c r="D21" s="21">
        <f t="shared" si="0"/>
        <v>15</v>
      </c>
      <c r="E21" s="22">
        <f t="shared" si="1"/>
        <v>15</v>
      </c>
      <c r="F21" s="23"/>
      <c r="G21" s="307">
        <f t="shared" si="2"/>
        <v>0</v>
      </c>
      <c r="H21" s="25"/>
      <c r="I21" s="26"/>
      <c r="J21" s="27"/>
      <c r="K21" s="26">
        <v>0</v>
      </c>
      <c r="L21" s="26">
        <v>15</v>
      </c>
      <c r="M21" s="30">
        <v>2</v>
      </c>
      <c r="N21" s="26">
        <v>0</v>
      </c>
      <c r="O21" s="26">
        <v>0</v>
      </c>
      <c r="P21" s="27">
        <v>6</v>
      </c>
      <c r="Q21" s="29">
        <v>0</v>
      </c>
      <c r="R21" s="29">
        <v>0</v>
      </c>
      <c r="S21" s="290">
        <v>6</v>
      </c>
      <c r="T21" s="27"/>
      <c r="U21" s="355"/>
      <c r="V21" s="207"/>
      <c r="W21" s="207"/>
      <c r="X21" s="207"/>
    </row>
    <row r="22" spans="1:24" ht="15.75" thickBot="1" x14ac:dyDescent="0.3">
      <c r="A22" s="37">
        <v>13</v>
      </c>
      <c r="B22" s="38" t="s">
        <v>32</v>
      </c>
      <c r="C22" s="39">
        <f t="shared" si="0"/>
        <v>0</v>
      </c>
      <c r="D22" s="39">
        <f t="shared" si="0"/>
        <v>0</v>
      </c>
      <c r="E22" s="40">
        <f t="shared" si="1"/>
        <v>0</v>
      </c>
      <c r="F22" s="41" t="s">
        <v>30</v>
      </c>
      <c r="G22" s="308">
        <f t="shared" si="2"/>
        <v>0</v>
      </c>
      <c r="H22" s="42"/>
      <c r="I22" s="43"/>
      <c r="J22" s="44"/>
      <c r="K22" s="43"/>
      <c r="L22" s="43"/>
      <c r="M22" s="370"/>
      <c r="N22" s="26"/>
      <c r="O22" s="26"/>
      <c r="P22" s="334"/>
      <c r="Q22" s="29">
        <v>0</v>
      </c>
      <c r="R22" s="29">
        <v>0</v>
      </c>
      <c r="S22" s="334">
        <v>6</v>
      </c>
      <c r="T22" s="334"/>
      <c r="U22" s="356"/>
      <c r="V22" s="207"/>
      <c r="W22" s="207"/>
      <c r="X22" s="207"/>
    </row>
    <row r="23" spans="1:24" ht="15.75" thickBot="1" x14ac:dyDescent="0.3">
      <c r="A23" s="48"/>
      <c r="B23" s="49" t="s">
        <v>33</v>
      </c>
      <c r="C23" s="50">
        <f>SUM(C10:C22)</f>
        <v>75</v>
      </c>
      <c r="D23" s="50">
        <f>SUM(D10:D22)</f>
        <v>245</v>
      </c>
      <c r="E23" s="51">
        <f>SUM(E10:E22)</f>
        <v>320</v>
      </c>
      <c r="F23" s="52"/>
      <c r="G23" s="53">
        <f t="shared" ref="G23:S23" si="3">SUM(G10:G22)</f>
        <v>110</v>
      </c>
      <c r="H23" s="54">
        <f t="shared" si="3"/>
        <v>25</v>
      </c>
      <c r="I23" s="55">
        <f t="shared" si="3"/>
        <v>85</v>
      </c>
      <c r="J23" s="55">
        <f t="shared" si="3"/>
        <v>10</v>
      </c>
      <c r="K23" s="55">
        <f t="shared" si="3"/>
        <v>20</v>
      </c>
      <c r="L23" s="55">
        <f t="shared" si="3"/>
        <v>70</v>
      </c>
      <c r="M23" s="57">
        <f t="shared" si="3"/>
        <v>8</v>
      </c>
      <c r="N23" s="55">
        <f t="shared" si="3"/>
        <v>25</v>
      </c>
      <c r="O23" s="55">
        <f t="shared" si="3"/>
        <v>80</v>
      </c>
      <c r="P23" s="55">
        <f t="shared" si="3"/>
        <v>15</v>
      </c>
      <c r="Q23" s="55">
        <f t="shared" si="3"/>
        <v>5</v>
      </c>
      <c r="R23" s="55">
        <f t="shared" si="3"/>
        <v>10</v>
      </c>
      <c r="S23" s="55">
        <f t="shared" si="3"/>
        <v>13</v>
      </c>
      <c r="T23" s="58"/>
      <c r="U23" s="366"/>
      <c r="V23" s="367"/>
      <c r="W23" s="367"/>
      <c r="X23" s="367"/>
    </row>
    <row r="24" spans="1:24" ht="15.75" thickBot="1" x14ac:dyDescent="0.3">
      <c r="A24" s="59"/>
      <c r="B24" s="60" t="s">
        <v>34</v>
      </c>
      <c r="C24" s="61">
        <f>C23/E23</f>
        <v>0.234375</v>
      </c>
      <c r="D24" s="61">
        <f>D23/E23</f>
        <v>0.765625</v>
      </c>
      <c r="E24" s="62"/>
      <c r="F24" s="63"/>
      <c r="G24" s="64"/>
      <c r="H24" s="65"/>
      <c r="I24" s="66"/>
      <c r="J24" s="66"/>
      <c r="K24" s="66"/>
      <c r="L24" s="66"/>
      <c r="M24" s="68"/>
      <c r="N24" s="68"/>
      <c r="O24" s="68"/>
      <c r="P24" s="68"/>
      <c r="Q24" s="68"/>
      <c r="R24" s="68"/>
      <c r="S24" s="68"/>
      <c r="T24" s="58"/>
      <c r="U24" s="364"/>
      <c r="V24" s="365"/>
      <c r="W24" s="365"/>
      <c r="X24" s="365"/>
    </row>
    <row r="25" spans="1:24" x14ac:dyDescent="0.25">
      <c r="A25" s="69"/>
      <c r="B25" s="408" t="s">
        <v>35</v>
      </c>
      <c r="C25" s="409"/>
      <c r="D25" s="409"/>
      <c r="E25" s="409"/>
      <c r="F25" s="409"/>
      <c r="G25" s="410"/>
      <c r="H25" s="69"/>
      <c r="I25" s="70"/>
      <c r="J25" s="71"/>
      <c r="K25" s="70"/>
      <c r="L25" s="70"/>
      <c r="M25" s="73"/>
      <c r="N25" s="351"/>
      <c r="O25" s="351"/>
      <c r="P25" s="336"/>
      <c r="Q25" s="351"/>
      <c r="R25" s="351"/>
      <c r="S25" s="336"/>
      <c r="T25" s="336"/>
      <c r="U25" s="364"/>
      <c r="V25" s="368"/>
      <c r="W25" s="368"/>
      <c r="X25" s="368"/>
    </row>
    <row r="26" spans="1:24" ht="22.5" x14ac:dyDescent="0.25">
      <c r="A26" s="19">
        <v>1</v>
      </c>
      <c r="B26" s="75" t="s">
        <v>36</v>
      </c>
      <c r="C26" s="21">
        <v>10</v>
      </c>
      <c r="D26" s="21">
        <v>15</v>
      </c>
      <c r="E26" s="22">
        <v>25</v>
      </c>
      <c r="F26" s="76"/>
      <c r="G26" s="77">
        <v>50</v>
      </c>
      <c r="H26" s="19">
        <v>10</v>
      </c>
      <c r="I26" s="78">
        <v>15</v>
      </c>
      <c r="J26" s="79">
        <v>3</v>
      </c>
      <c r="K26" s="78"/>
      <c r="L26" s="78"/>
      <c r="M26" s="81"/>
      <c r="N26" s="78"/>
      <c r="O26" s="78"/>
      <c r="P26" s="79"/>
      <c r="Q26" s="29"/>
      <c r="R26" s="29"/>
      <c r="S26" s="79"/>
      <c r="T26" s="79"/>
      <c r="U26" s="206"/>
      <c r="V26" s="207"/>
      <c r="W26" s="207"/>
      <c r="X26" s="207"/>
    </row>
    <row r="27" spans="1:24" x14ac:dyDescent="0.25">
      <c r="A27" s="19">
        <v>2</v>
      </c>
      <c r="B27" s="75" t="s">
        <v>37</v>
      </c>
      <c r="C27" s="21">
        <v>10</v>
      </c>
      <c r="D27" s="21">
        <v>15</v>
      </c>
      <c r="E27" s="22">
        <v>25</v>
      </c>
      <c r="F27" s="76"/>
      <c r="G27" s="77">
        <f t="shared" ref="G27:G28" si="4">X27</f>
        <v>0</v>
      </c>
      <c r="H27" s="19">
        <v>10</v>
      </c>
      <c r="I27" s="78">
        <v>15</v>
      </c>
      <c r="J27" s="79">
        <v>3</v>
      </c>
      <c r="K27" s="78"/>
      <c r="L27" s="78"/>
      <c r="M27" s="81"/>
      <c r="N27" s="78"/>
      <c r="O27" s="78"/>
      <c r="P27" s="79"/>
      <c r="Q27" s="29"/>
      <c r="R27" s="29"/>
      <c r="S27" s="79"/>
      <c r="T27" s="79"/>
      <c r="U27" s="206"/>
      <c r="V27" s="207"/>
      <c r="W27" s="207"/>
      <c r="X27" s="207"/>
    </row>
    <row r="28" spans="1:24" x14ac:dyDescent="0.25">
      <c r="A28" s="19">
        <v>3</v>
      </c>
      <c r="B28" s="32" t="s">
        <v>38</v>
      </c>
      <c r="C28" s="21">
        <v>10</v>
      </c>
      <c r="D28" s="21">
        <v>15</v>
      </c>
      <c r="E28" s="22">
        <v>25</v>
      </c>
      <c r="F28" s="76"/>
      <c r="G28" s="77">
        <f t="shared" si="4"/>
        <v>0</v>
      </c>
      <c r="H28" s="82"/>
      <c r="I28" s="83"/>
      <c r="J28" s="84"/>
      <c r="K28" s="78">
        <v>10</v>
      </c>
      <c r="L28" s="78">
        <v>15</v>
      </c>
      <c r="M28" s="81">
        <v>3</v>
      </c>
      <c r="N28" s="78"/>
      <c r="O28" s="78"/>
      <c r="P28" s="79"/>
      <c r="Q28" s="85"/>
      <c r="R28" s="85"/>
      <c r="S28" s="84"/>
      <c r="T28" s="79"/>
      <c r="U28" s="206"/>
      <c r="V28" s="207"/>
      <c r="W28" s="207"/>
      <c r="X28" s="207"/>
    </row>
    <row r="29" spans="1:24" x14ac:dyDescent="0.25">
      <c r="A29" s="19">
        <v>4</v>
      </c>
      <c r="B29" s="75" t="s">
        <v>39</v>
      </c>
      <c r="C29" s="296">
        <v>15</v>
      </c>
      <c r="D29" s="21">
        <v>10</v>
      </c>
      <c r="E29" s="22">
        <v>25</v>
      </c>
      <c r="F29" s="76"/>
      <c r="G29" s="77">
        <v>25</v>
      </c>
      <c r="H29" s="19"/>
      <c r="I29" s="78"/>
      <c r="J29" s="79"/>
      <c r="K29" s="78"/>
      <c r="L29" s="78"/>
      <c r="M29" s="81"/>
      <c r="N29" s="78"/>
      <c r="O29" s="78"/>
      <c r="P29" s="79"/>
      <c r="Q29" s="29">
        <v>15</v>
      </c>
      <c r="R29" s="29">
        <v>10</v>
      </c>
      <c r="S29" s="337">
        <v>2</v>
      </c>
      <c r="T29" s="79"/>
      <c r="U29" s="206"/>
      <c r="V29" s="207"/>
      <c r="W29" s="207"/>
      <c r="X29" s="207"/>
    </row>
    <row r="30" spans="1:24" ht="22.5" x14ac:dyDescent="0.25">
      <c r="A30" s="19">
        <v>5</v>
      </c>
      <c r="B30" s="35" t="s">
        <v>40</v>
      </c>
      <c r="C30" s="296">
        <v>15</v>
      </c>
      <c r="D30" s="21">
        <v>0</v>
      </c>
      <c r="E30" s="22">
        <v>15</v>
      </c>
      <c r="F30" s="76"/>
      <c r="G30" s="77">
        <v>10</v>
      </c>
      <c r="H30" s="19"/>
      <c r="I30" s="78"/>
      <c r="J30" s="79"/>
      <c r="K30" s="78"/>
      <c r="L30" s="78"/>
      <c r="M30" s="81"/>
      <c r="N30" s="373">
        <v>15</v>
      </c>
      <c r="O30" s="78">
        <v>0</v>
      </c>
      <c r="P30" s="79">
        <v>1</v>
      </c>
      <c r="Q30" s="29"/>
      <c r="R30" s="29"/>
      <c r="S30" s="79"/>
      <c r="T30" s="231"/>
      <c r="U30" s="206"/>
      <c r="V30" s="207"/>
      <c r="W30" s="207"/>
      <c r="X30" s="207"/>
    </row>
    <row r="31" spans="1:24" x14ac:dyDescent="0.25">
      <c r="A31" s="19">
        <v>6</v>
      </c>
      <c r="B31" s="35" t="s">
        <v>41</v>
      </c>
      <c r="C31" s="21">
        <v>15</v>
      </c>
      <c r="D31" s="21">
        <v>0</v>
      </c>
      <c r="E31" s="22">
        <v>15</v>
      </c>
      <c r="F31" s="76"/>
      <c r="G31" s="77">
        <v>10</v>
      </c>
      <c r="H31" s="19"/>
      <c r="I31" s="78"/>
      <c r="J31" s="79"/>
      <c r="K31" s="78"/>
      <c r="L31" s="78"/>
      <c r="M31" s="81"/>
      <c r="N31" s="78"/>
      <c r="O31" s="78"/>
      <c r="P31" s="79"/>
      <c r="Q31" s="29">
        <v>15</v>
      </c>
      <c r="R31" s="29">
        <v>0</v>
      </c>
      <c r="S31" s="337">
        <v>1</v>
      </c>
      <c r="T31" s="79"/>
      <c r="U31" s="206"/>
      <c r="V31" s="207"/>
      <c r="W31" s="207"/>
      <c r="X31" s="207"/>
    </row>
    <row r="32" spans="1:24" ht="15.75" thickBot="1" x14ac:dyDescent="0.3">
      <c r="A32" s="37">
        <v>7</v>
      </c>
      <c r="B32" s="86" t="s">
        <v>42</v>
      </c>
      <c r="C32" s="39">
        <v>15</v>
      </c>
      <c r="D32" s="39">
        <v>0</v>
      </c>
      <c r="E32" s="40">
        <v>15</v>
      </c>
      <c r="F32" s="87"/>
      <c r="G32" s="88">
        <v>10</v>
      </c>
      <c r="H32" s="37"/>
      <c r="I32" s="89"/>
      <c r="J32" s="90"/>
      <c r="K32" s="89"/>
      <c r="L32" s="89"/>
      <c r="M32" s="92"/>
      <c r="N32" s="89">
        <v>15</v>
      </c>
      <c r="O32" s="89">
        <v>0</v>
      </c>
      <c r="P32" s="292">
        <v>1</v>
      </c>
      <c r="Q32" s="47"/>
      <c r="R32" s="47"/>
      <c r="S32" s="90"/>
      <c r="T32" s="79"/>
      <c r="U32" s="206"/>
      <c r="V32" s="207"/>
      <c r="W32" s="207"/>
      <c r="X32" s="207"/>
    </row>
    <row r="33" spans="1:24" ht="15.75" thickBot="1" x14ac:dyDescent="0.3">
      <c r="A33" s="48"/>
      <c r="B33" s="49" t="s">
        <v>33</v>
      </c>
      <c r="C33" s="50">
        <f>SUM(C26:C32)</f>
        <v>90</v>
      </c>
      <c r="D33" s="50">
        <f>SUM(D26:D32)</f>
        <v>55</v>
      </c>
      <c r="E33" s="51">
        <f>SUM(E26:E32)</f>
        <v>145</v>
      </c>
      <c r="F33" s="93"/>
      <c r="G33" s="94">
        <f t="shared" ref="G33:S33" si="5">SUM(G26:G32)</f>
        <v>105</v>
      </c>
      <c r="H33" s="322">
        <f t="shared" si="5"/>
        <v>20</v>
      </c>
      <c r="I33" s="323">
        <f t="shared" si="5"/>
        <v>30</v>
      </c>
      <c r="J33" s="107">
        <f t="shared" si="5"/>
        <v>6</v>
      </c>
      <c r="K33" s="51">
        <f t="shared" si="5"/>
        <v>10</v>
      </c>
      <c r="L33" s="51">
        <f t="shared" si="5"/>
        <v>15</v>
      </c>
      <c r="M33" s="97">
        <f t="shared" si="5"/>
        <v>3</v>
      </c>
      <c r="N33" s="95">
        <f t="shared" si="5"/>
        <v>30</v>
      </c>
      <c r="O33" s="51">
        <f t="shared" si="5"/>
        <v>0</v>
      </c>
      <c r="P33" s="51">
        <f t="shared" si="5"/>
        <v>2</v>
      </c>
      <c r="Q33" s="51">
        <f t="shared" si="5"/>
        <v>30</v>
      </c>
      <c r="R33" s="51">
        <f t="shared" si="5"/>
        <v>10</v>
      </c>
      <c r="S33" s="96">
        <f t="shared" si="5"/>
        <v>3</v>
      </c>
      <c r="T33" s="108"/>
      <c r="U33" s="366"/>
      <c r="V33" s="367"/>
      <c r="W33" s="367"/>
      <c r="X33" s="367"/>
    </row>
    <row r="34" spans="1:24" ht="15.75" thickBot="1" x14ac:dyDescent="0.3">
      <c r="A34" s="59"/>
      <c r="B34" s="60" t="s">
        <v>34</v>
      </c>
      <c r="C34" s="61">
        <f>C33/E33</f>
        <v>0.62068965517241381</v>
      </c>
      <c r="D34" s="61">
        <f>D33/E33</f>
        <v>0.37931034482758619</v>
      </c>
      <c r="E34" s="62"/>
      <c r="F34" s="98"/>
      <c r="G34" s="99"/>
      <c r="H34" s="100"/>
      <c r="I34" s="62"/>
      <c r="J34" s="62"/>
      <c r="K34" s="62"/>
      <c r="L34" s="62"/>
      <c r="M34" s="102"/>
      <c r="N34" s="102"/>
      <c r="O34" s="102"/>
      <c r="P34" s="102"/>
      <c r="Q34" s="102"/>
      <c r="R34" s="102"/>
      <c r="S34" s="102"/>
      <c r="T34" s="351"/>
      <c r="U34" s="364"/>
      <c r="V34" s="368"/>
      <c r="W34" s="368"/>
      <c r="X34" s="368"/>
    </row>
    <row r="35" spans="1:24" ht="14.45" customHeight="1" x14ac:dyDescent="0.25">
      <c r="A35" s="69"/>
      <c r="B35" s="391" t="s">
        <v>43</v>
      </c>
      <c r="C35" s="392"/>
      <c r="D35" s="392"/>
      <c r="E35" s="392"/>
      <c r="F35" s="392"/>
      <c r="G35" s="393"/>
      <c r="H35" s="69"/>
      <c r="I35" s="70"/>
      <c r="J35" s="71"/>
      <c r="K35" s="70"/>
      <c r="L35" s="70"/>
      <c r="M35" s="73"/>
      <c r="N35" s="351"/>
      <c r="O35" s="351"/>
      <c r="P35" s="336"/>
      <c r="Q35" s="351"/>
      <c r="R35" s="351"/>
      <c r="S35" s="336"/>
      <c r="T35" s="359"/>
      <c r="U35" s="364"/>
      <c r="V35" s="365"/>
      <c r="W35" s="365"/>
      <c r="X35" s="365"/>
    </row>
    <row r="36" spans="1:24" x14ac:dyDescent="0.25">
      <c r="A36" s="19">
        <v>1</v>
      </c>
      <c r="B36" s="103" t="s">
        <v>44</v>
      </c>
      <c r="C36" s="21">
        <v>20</v>
      </c>
      <c r="D36" s="21">
        <v>10</v>
      </c>
      <c r="E36" s="22">
        <v>30</v>
      </c>
      <c r="F36" s="76"/>
      <c r="G36" s="77">
        <f>X36</f>
        <v>0</v>
      </c>
      <c r="H36" s="19">
        <v>20</v>
      </c>
      <c r="I36" s="78">
        <v>10</v>
      </c>
      <c r="J36" s="79">
        <v>3</v>
      </c>
      <c r="K36" s="78"/>
      <c r="L36" s="78"/>
      <c r="M36" s="81"/>
      <c r="N36" s="31"/>
      <c r="O36" s="78"/>
      <c r="P36" s="79"/>
      <c r="Q36" s="29"/>
      <c r="R36" s="29"/>
      <c r="S36" s="79"/>
      <c r="T36" s="79"/>
      <c r="U36" s="364"/>
      <c r="V36" s="365"/>
      <c r="W36" s="365"/>
      <c r="X36" s="365"/>
    </row>
    <row r="37" spans="1:24" x14ac:dyDescent="0.25">
      <c r="A37" s="19">
        <v>2</v>
      </c>
      <c r="B37" s="103" t="s">
        <v>45</v>
      </c>
      <c r="C37" s="21">
        <v>20</v>
      </c>
      <c r="D37" s="21">
        <v>10</v>
      </c>
      <c r="E37" s="22">
        <v>30</v>
      </c>
      <c r="F37" s="76"/>
      <c r="G37" s="77">
        <f>X37</f>
        <v>0</v>
      </c>
      <c r="H37" s="19"/>
      <c r="I37" s="78"/>
      <c r="J37" s="79"/>
      <c r="K37" s="78">
        <v>20</v>
      </c>
      <c r="L37" s="78">
        <v>10</v>
      </c>
      <c r="M37" s="81">
        <v>3</v>
      </c>
      <c r="N37" s="31"/>
      <c r="O37" s="78"/>
      <c r="P37" s="79"/>
      <c r="Q37" s="29"/>
      <c r="R37" s="29"/>
      <c r="S37" s="79"/>
      <c r="T37" s="79"/>
      <c r="U37" s="206"/>
      <c r="V37" s="207"/>
      <c r="W37" s="207"/>
      <c r="X37" s="207"/>
    </row>
    <row r="38" spans="1:24" ht="15.75" thickBot="1" x14ac:dyDescent="0.3">
      <c r="A38" s="37">
        <v>3</v>
      </c>
      <c r="B38" s="105" t="s">
        <v>46</v>
      </c>
      <c r="C38" s="39">
        <v>20</v>
      </c>
      <c r="D38" s="39">
        <v>10</v>
      </c>
      <c r="E38" s="40">
        <v>30</v>
      </c>
      <c r="F38" s="87"/>
      <c r="G38" s="321">
        <v>45</v>
      </c>
      <c r="H38" s="37"/>
      <c r="I38" s="89"/>
      <c r="J38" s="90"/>
      <c r="K38" s="89"/>
      <c r="L38" s="89"/>
      <c r="M38" s="92"/>
      <c r="N38" s="78">
        <v>20</v>
      </c>
      <c r="O38" s="78">
        <v>10</v>
      </c>
      <c r="P38" s="374">
        <v>3</v>
      </c>
      <c r="Q38" s="29"/>
      <c r="R38" s="29"/>
      <c r="S38" s="79"/>
      <c r="T38" s="79"/>
      <c r="U38" s="206"/>
      <c r="V38" s="207"/>
      <c r="W38" s="207"/>
      <c r="X38" s="207"/>
    </row>
    <row r="39" spans="1:24" ht="15.75" thickBot="1" x14ac:dyDescent="0.3">
      <c r="A39" s="48"/>
      <c r="B39" s="49" t="s">
        <v>33</v>
      </c>
      <c r="C39" s="51">
        <f>SUM(C36:C38)</f>
        <v>60</v>
      </c>
      <c r="D39" s="51">
        <f>SUM(D36:D38)</f>
        <v>30</v>
      </c>
      <c r="E39" s="51">
        <f>SUM(E36:E38)</f>
        <v>90</v>
      </c>
      <c r="F39" s="51"/>
      <c r="G39" s="97">
        <f t="shared" ref="G39:S39" si="6">SUM(G36:G38)</f>
        <v>45</v>
      </c>
      <c r="H39" s="95">
        <f t="shared" si="6"/>
        <v>20</v>
      </c>
      <c r="I39" s="51">
        <f t="shared" si="6"/>
        <v>10</v>
      </c>
      <c r="J39" s="51">
        <f t="shared" si="6"/>
        <v>3</v>
      </c>
      <c r="K39" s="51">
        <f t="shared" si="6"/>
        <v>20</v>
      </c>
      <c r="L39" s="51">
        <f t="shared" si="6"/>
        <v>10</v>
      </c>
      <c r="M39" s="97">
        <f t="shared" si="6"/>
        <v>3</v>
      </c>
      <c r="N39" s="338">
        <f t="shared" si="6"/>
        <v>20</v>
      </c>
      <c r="O39" s="338">
        <f t="shared" si="6"/>
        <v>10</v>
      </c>
      <c r="P39" s="338">
        <f t="shared" si="6"/>
        <v>3</v>
      </c>
      <c r="Q39" s="338">
        <f t="shared" si="6"/>
        <v>0</v>
      </c>
      <c r="R39" s="338">
        <f t="shared" si="6"/>
        <v>0</v>
      </c>
      <c r="S39" s="338">
        <f t="shared" si="6"/>
        <v>0</v>
      </c>
      <c r="T39" s="351"/>
      <c r="U39" s="364"/>
      <c r="V39" s="365"/>
      <c r="W39" s="365"/>
      <c r="X39" s="365"/>
    </row>
    <row r="40" spans="1:24" ht="15.75" thickBot="1" x14ac:dyDescent="0.3">
      <c r="A40" s="59"/>
      <c r="B40" s="60" t="s">
        <v>34</v>
      </c>
      <c r="C40" s="61">
        <f>C39/E39</f>
        <v>0.66666666666666663</v>
      </c>
      <c r="D40" s="61">
        <f>D39/E39</f>
        <v>0.33333333333333331</v>
      </c>
      <c r="E40" s="109"/>
      <c r="F40" s="102"/>
      <c r="G40" s="98"/>
      <c r="H40" s="100"/>
      <c r="I40" s="62"/>
      <c r="J40" s="62"/>
      <c r="K40" s="62"/>
      <c r="L40" s="62"/>
      <c r="M40" s="102"/>
      <c r="N40" s="102"/>
      <c r="O40" s="102"/>
      <c r="P40" s="102"/>
      <c r="Q40" s="102"/>
      <c r="R40" s="102"/>
      <c r="S40" s="102"/>
      <c r="T40" s="351"/>
      <c r="U40" s="364"/>
      <c r="V40" s="368"/>
      <c r="W40" s="368"/>
      <c r="X40" s="368"/>
    </row>
    <row r="41" spans="1:24" x14ac:dyDescent="0.25">
      <c r="A41" s="69"/>
      <c r="B41" s="11" t="s">
        <v>47</v>
      </c>
      <c r="C41" s="110"/>
      <c r="D41" s="111"/>
      <c r="E41" s="112"/>
      <c r="F41" s="111"/>
      <c r="G41" s="113"/>
      <c r="H41" s="114"/>
      <c r="I41" s="115"/>
      <c r="J41" s="115"/>
      <c r="K41" s="115"/>
      <c r="L41" s="115"/>
      <c r="M41" s="118"/>
      <c r="N41" s="338"/>
      <c r="O41" s="338"/>
      <c r="P41" s="338"/>
      <c r="Q41" s="338"/>
      <c r="R41" s="338"/>
      <c r="S41" s="338"/>
      <c r="T41" s="351"/>
      <c r="U41" s="364"/>
      <c r="V41" s="368"/>
      <c r="W41" s="368"/>
      <c r="X41" s="368"/>
    </row>
    <row r="42" spans="1:24" x14ac:dyDescent="0.25">
      <c r="A42" s="19">
        <v>1</v>
      </c>
      <c r="B42" s="119" t="s">
        <v>48</v>
      </c>
      <c r="C42" s="21">
        <f>H42+K42+N42+Q42</f>
        <v>10</v>
      </c>
      <c r="D42" s="21">
        <f>I42+L42+O42+R42</f>
        <v>20</v>
      </c>
      <c r="E42" s="22">
        <f>SUM(C42:D42)</f>
        <v>30</v>
      </c>
      <c r="F42" s="76" t="s">
        <v>30</v>
      </c>
      <c r="G42" s="77">
        <v>45</v>
      </c>
      <c r="H42" s="19">
        <v>10</v>
      </c>
      <c r="I42" s="78">
        <v>20</v>
      </c>
      <c r="J42" s="79">
        <v>3</v>
      </c>
      <c r="K42" s="78"/>
      <c r="L42" s="78"/>
      <c r="M42" s="81"/>
      <c r="N42" s="78"/>
      <c r="O42" s="78"/>
      <c r="P42" s="79"/>
      <c r="Q42" s="120"/>
      <c r="R42" s="29"/>
      <c r="S42" s="79"/>
      <c r="T42" s="79"/>
      <c r="U42" s="364"/>
      <c r="V42" s="365"/>
      <c r="W42" s="365"/>
      <c r="X42" s="365"/>
    </row>
    <row r="43" spans="1:24" ht="22.5" x14ac:dyDescent="0.25">
      <c r="A43" s="19">
        <v>2</v>
      </c>
      <c r="B43" s="121" t="s">
        <v>49</v>
      </c>
      <c r="C43" s="21">
        <v>10</v>
      </c>
      <c r="D43" s="21">
        <v>30</v>
      </c>
      <c r="E43" s="22">
        <v>40</v>
      </c>
      <c r="F43" s="76"/>
      <c r="G43" s="77">
        <v>35</v>
      </c>
      <c r="H43" s="19">
        <v>10</v>
      </c>
      <c r="I43" s="78">
        <v>30</v>
      </c>
      <c r="J43" s="79">
        <v>3</v>
      </c>
      <c r="K43" s="78"/>
      <c r="L43" s="78"/>
      <c r="M43" s="81"/>
      <c r="N43" s="83"/>
      <c r="O43" s="83"/>
      <c r="P43" s="84"/>
      <c r="Q43" s="120"/>
      <c r="R43" s="29"/>
      <c r="S43" s="79"/>
      <c r="T43" s="79"/>
      <c r="U43" s="206"/>
      <c r="V43" s="207"/>
      <c r="W43" s="207"/>
      <c r="X43" s="207"/>
    </row>
    <row r="44" spans="1:24" ht="23.25" thickBot="1" x14ac:dyDescent="0.3">
      <c r="A44" s="37">
        <v>3</v>
      </c>
      <c r="B44" s="122" t="s">
        <v>50</v>
      </c>
      <c r="C44" s="39">
        <v>10</v>
      </c>
      <c r="D44" s="39">
        <v>10</v>
      </c>
      <c r="E44" s="40">
        <v>20</v>
      </c>
      <c r="F44" s="87" t="s">
        <v>51</v>
      </c>
      <c r="G44" s="88">
        <v>30</v>
      </c>
      <c r="H44" s="37"/>
      <c r="I44" s="89"/>
      <c r="J44" s="90"/>
      <c r="K44" s="89">
        <v>10</v>
      </c>
      <c r="L44" s="89">
        <v>10</v>
      </c>
      <c r="M44" s="92">
        <v>3</v>
      </c>
      <c r="N44" s="83"/>
      <c r="O44" s="83"/>
      <c r="P44" s="84"/>
      <c r="Q44" s="120"/>
      <c r="R44" s="29"/>
      <c r="S44" s="79"/>
      <c r="T44" s="79"/>
      <c r="U44" s="206"/>
      <c r="V44" s="207"/>
      <c r="W44" s="207"/>
      <c r="X44" s="207"/>
    </row>
    <row r="45" spans="1:24" ht="15.75" thickBot="1" x14ac:dyDescent="0.3">
      <c r="A45" s="48"/>
      <c r="B45" s="49" t="s">
        <v>33</v>
      </c>
      <c r="C45" s="51">
        <f>SUM(C42:C44)</f>
        <v>30</v>
      </c>
      <c r="D45" s="51">
        <f>SUM(D42:D44)</f>
        <v>60</v>
      </c>
      <c r="E45" s="51">
        <f>SUM(E42:E44)</f>
        <v>90</v>
      </c>
      <c r="F45" s="17"/>
      <c r="G45" s="97">
        <f>SUM(G42:G44)</f>
        <v>110</v>
      </c>
      <c r="H45" s="95">
        <f>SUM(H42:H44)</f>
        <v>20</v>
      </c>
      <c r="I45" s="51">
        <f t="shared" ref="I45:S45" si="7">SUM(I42:I44)</f>
        <v>50</v>
      </c>
      <c r="J45" s="51">
        <f t="shared" si="7"/>
        <v>6</v>
      </c>
      <c r="K45" s="51">
        <f t="shared" si="7"/>
        <v>10</v>
      </c>
      <c r="L45" s="51">
        <f t="shared" si="7"/>
        <v>10</v>
      </c>
      <c r="M45" s="97">
        <f t="shared" si="7"/>
        <v>3</v>
      </c>
      <c r="N45" s="338">
        <f t="shared" si="7"/>
        <v>0</v>
      </c>
      <c r="O45" s="338">
        <f t="shared" si="7"/>
        <v>0</v>
      </c>
      <c r="P45" s="338">
        <f t="shared" si="7"/>
        <v>0</v>
      </c>
      <c r="Q45" s="338">
        <f t="shared" si="7"/>
        <v>0</v>
      </c>
      <c r="R45" s="338">
        <f t="shared" si="7"/>
        <v>0</v>
      </c>
      <c r="S45" s="338">
        <f t="shared" si="7"/>
        <v>0</v>
      </c>
      <c r="T45" s="351"/>
      <c r="U45" s="364"/>
      <c r="V45" s="365"/>
      <c r="W45" s="365"/>
      <c r="X45" s="365"/>
    </row>
    <row r="46" spans="1:24" ht="15.75" thickBot="1" x14ac:dyDescent="0.3">
      <c r="A46" s="127"/>
      <c r="B46" s="60" t="s">
        <v>34</v>
      </c>
      <c r="C46" s="61">
        <f>C45/E45</f>
        <v>0.33333333333333331</v>
      </c>
      <c r="D46" s="61">
        <f>D45/E45</f>
        <v>0.66666666666666663</v>
      </c>
      <c r="E46" s="128"/>
      <c r="F46" s="129"/>
      <c r="G46" s="130"/>
      <c r="H46" s="131"/>
      <c r="I46" s="132"/>
      <c r="J46" s="132"/>
      <c r="K46" s="132"/>
      <c r="L46" s="132"/>
      <c r="M46" s="129"/>
      <c r="N46" s="102"/>
      <c r="O46" s="102"/>
      <c r="P46" s="102"/>
      <c r="Q46" s="102"/>
      <c r="R46" s="102"/>
      <c r="S46" s="102"/>
      <c r="T46" s="351"/>
      <c r="U46" s="364"/>
      <c r="V46" s="368"/>
      <c r="W46" s="368"/>
      <c r="X46" s="368"/>
    </row>
    <row r="47" spans="1:24" x14ac:dyDescent="0.25">
      <c r="A47" s="134"/>
      <c r="B47" s="135" t="s">
        <v>52</v>
      </c>
      <c r="C47" s="136"/>
      <c r="D47" s="136"/>
      <c r="E47" s="112"/>
      <c r="F47" s="111"/>
      <c r="G47" s="113"/>
      <c r="H47" s="114"/>
      <c r="I47" s="115"/>
      <c r="J47" s="115"/>
      <c r="K47" s="115"/>
      <c r="L47" s="115"/>
      <c r="M47" s="118"/>
      <c r="N47" s="338"/>
      <c r="O47" s="338"/>
      <c r="P47" s="338"/>
      <c r="Q47" s="338"/>
      <c r="R47" s="338"/>
      <c r="S47" s="338"/>
      <c r="T47" s="351"/>
      <c r="U47" s="364"/>
      <c r="V47" s="368"/>
      <c r="W47" s="368"/>
      <c r="X47" s="368"/>
    </row>
    <row r="48" spans="1:24" x14ac:dyDescent="0.25">
      <c r="A48" s="19">
        <v>1</v>
      </c>
      <c r="B48" s="137" t="s">
        <v>53</v>
      </c>
      <c r="C48" s="21">
        <v>25</v>
      </c>
      <c r="D48" s="21">
        <v>0</v>
      </c>
      <c r="E48" s="22">
        <v>25</v>
      </c>
      <c r="F48" s="76"/>
      <c r="G48" s="77">
        <f>X48</f>
        <v>0</v>
      </c>
      <c r="H48" s="19">
        <v>25</v>
      </c>
      <c r="I48" s="78">
        <v>0</v>
      </c>
      <c r="J48" s="79">
        <v>3</v>
      </c>
      <c r="K48" s="78"/>
      <c r="L48" s="78"/>
      <c r="M48" s="81"/>
      <c r="N48" s="78"/>
      <c r="O48" s="78"/>
      <c r="P48" s="79"/>
      <c r="Q48" s="29"/>
      <c r="R48" s="29"/>
      <c r="S48" s="79"/>
      <c r="T48" s="231"/>
      <c r="U48" s="364"/>
      <c r="V48" s="365"/>
      <c r="W48" s="365"/>
      <c r="X48" s="365"/>
    </row>
    <row r="49" spans="1:24" x14ac:dyDescent="0.25">
      <c r="A49" s="19">
        <v>2</v>
      </c>
      <c r="B49" s="137" t="s">
        <v>54</v>
      </c>
      <c r="C49" s="21">
        <v>10</v>
      </c>
      <c r="D49" s="21">
        <v>20</v>
      </c>
      <c r="E49" s="22">
        <v>30</v>
      </c>
      <c r="F49" s="76"/>
      <c r="G49" s="77">
        <f>X49</f>
        <v>0</v>
      </c>
      <c r="H49" s="19">
        <v>10</v>
      </c>
      <c r="I49" s="78">
        <v>20</v>
      </c>
      <c r="J49" s="79">
        <v>3</v>
      </c>
      <c r="K49" s="78"/>
      <c r="L49" s="78"/>
      <c r="M49" s="81"/>
      <c r="N49" s="78"/>
      <c r="O49" s="78"/>
      <c r="P49" s="79"/>
      <c r="Q49" s="29"/>
      <c r="R49" s="29"/>
      <c r="S49" s="79"/>
      <c r="T49" s="79"/>
      <c r="U49" s="364"/>
      <c r="V49" s="365"/>
      <c r="W49" s="365"/>
      <c r="X49" s="365"/>
    </row>
    <row r="50" spans="1:24" ht="15.75" thickBot="1" x14ac:dyDescent="0.3">
      <c r="A50" s="37">
        <v>3</v>
      </c>
      <c r="B50" s="138" t="s">
        <v>55</v>
      </c>
      <c r="C50" s="39">
        <v>15</v>
      </c>
      <c r="D50" s="39">
        <v>15</v>
      </c>
      <c r="E50" s="40">
        <v>30</v>
      </c>
      <c r="F50" s="87"/>
      <c r="G50" s="88">
        <f>X50</f>
        <v>0</v>
      </c>
      <c r="H50" s="37"/>
      <c r="I50" s="89"/>
      <c r="J50" s="90"/>
      <c r="K50" s="89">
        <v>15</v>
      </c>
      <c r="L50" s="89">
        <v>15</v>
      </c>
      <c r="M50" s="92">
        <v>3</v>
      </c>
      <c r="N50" s="78"/>
      <c r="O50" s="78"/>
      <c r="P50" s="79"/>
      <c r="Q50" s="29"/>
      <c r="R50" s="29"/>
      <c r="S50" s="79"/>
      <c r="T50" s="26"/>
      <c r="U50" s="364"/>
      <c r="V50" s="365"/>
      <c r="W50" s="365"/>
      <c r="X50" s="365"/>
    </row>
    <row r="51" spans="1:24" ht="15.75" thickBot="1" x14ac:dyDescent="0.3">
      <c r="A51" s="48"/>
      <c r="B51" s="139" t="s">
        <v>56</v>
      </c>
      <c r="C51" s="50">
        <f>SUM(C48:C50)</f>
        <v>50</v>
      </c>
      <c r="D51" s="50">
        <f>SUM(D48:D50)</f>
        <v>35</v>
      </c>
      <c r="E51" s="51">
        <f>SUM(E48:E50)</f>
        <v>85</v>
      </c>
      <c r="F51" s="140"/>
      <c r="G51" s="94">
        <f t="shared" ref="G51:L51" si="8">SUM(G48:G50)</f>
        <v>0</v>
      </c>
      <c r="H51" s="95">
        <f t="shared" si="8"/>
        <v>35</v>
      </c>
      <c r="I51" s="51">
        <f t="shared" si="8"/>
        <v>20</v>
      </c>
      <c r="J51" s="141">
        <f t="shared" si="8"/>
        <v>6</v>
      </c>
      <c r="K51" s="51">
        <f t="shared" si="8"/>
        <v>15</v>
      </c>
      <c r="L51" s="51">
        <f t="shared" si="8"/>
        <v>15</v>
      </c>
      <c r="M51" s="143">
        <v>3</v>
      </c>
      <c r="N51" s="143">
        <f t="shared" ref="N51:S51" si="9">SUM(N48:N50)</f>
        <v>0</v>
      </c>
      <c r="O51" s="143">
        <f t="shared" si="9"/>
        <v>0</v>
      </c>
      <c r="P51" s="143">
        <f t="shared" si="9"/>
        <v>0</v>
      </c>
      <c r="Q51" s="143">
        <f t="shared" si="9"/>
        <v>0</v>
      </c>
      <c r="R51" s="143">
        <f t="shared" si="9"/>
        <v>0</v>
      </c>
      <c r="S51" s="143">
        <f t="shared" si="9"/>
        <v>0</v>
      </c>
      <c r="T51" s="340"/>
      <c r="U51" s="364"/>
      <c r="V51" s="365"/>
      <c r="W51" s="365"/>
      <c r="X51" s="365"/>
    </row>
    <row r="52" spans="1:24" x14ac:dyDescent="0.25">
      <c r="A52" s="134"/>
      <c r="B52" s="144" t="s">
        <v>57</v>
      </c>
      <c r="C52" s="145">
        <v>310</v>
      </c>
      <c r="D52" s="145">
        <v>410</v>
      </c>
      <c r="E52" s="146">
        <v>730</v>
      </c>
      <c r="F52" s="147"/>
      <c r="G52" s="148"/>
      <c r="H52" s="134"/>
      <c r="I52" s="146"/>
      <c r="J52" s="149"/>
      <c r="K52" s="146"/>
      <c r="L52" s="146"/>
      <c r="M52" s="151"/>
      <c r="N52" s="351"/>
      <c r="O52" s="351"/>
      <c r="P52" s="340"/>
      <c r="Q52" s="351"/>
      <c r="R52" s="351"/>
      <c r="S52" s="340"/>
      <c r="T52" s="340"/>
      <c r="U52" s="364"/>
      <c r="V52" s="368"/>
      <c r="W52" s="368"/>
      <c r="X52" s="368"/>
    </row>
    <row r="53" spans="1:24" x14ac:dyDescent="0.25">
      <c r="A53" s="152"/>
      <c r="B53" s="153" t="s">
        <v>58</v>
      </c>
      <c r="C53" s="154">
        <v>0.42</v>
      </c>
      <c r="D53" s="155">
        <v>0.57999999999999996</v>
      </c>
      <c r="E53" s="156"/>
      <c r="F53" s="157"/>
      <c r="G53" s="158"/>
      <c r="H53" s="159"/>
      <c r="I53" s="156"/>
      <c r="J53" s="160"/>
      <c r="K53" s="156"/>
      <c r="L53" s="156"/>
      <c r="M53" s="160"/>
      <c r="N53" s="351"/>
      <c r="O53" s="351"/>
      <c r="P53" s="340"/>
      <c r="Q53" s="351"/>
      <c r="R53" s="351"/>
      <c r="S53" s="340"/>
      <c r="T53" s="340"/>
      <c r="U53" s="364"/>
      <c r="V53" s="368"/>
      <c r="W53" s="368"/>
      <c r="X53" s="368"/>
    </row>
    <row r="54" spans="1:24" x14ac:dyDescent="0.25">
      <c r="A54" s="162"/>
      <c r="B54" s="163" t="s">
        <v>59</v>
      </c>
      <c r="C54" s="164" t="s">
        <v>60</v>
      </c>
      <c r="D54" s="165"/>
      <c r="E54" s="165"/>
      <c r="F54" s="165"/>
      <c r="G54" s="165"/>
      <c r="H54" s="166"/>
      <c r="I54" s="165"/>
      <c r="J54" s="165"/>
      <c r="K54" s="165"/>
      <c r="L54" s="165"/>
      <c r="M54" s="165"/>
      <c r="N54" s="341"/>
      <c r="O54" s="341"/>
      <c r="P54" s="341"/>
      <c r="Q54" s="341"/>
      <c r="R54" s="341"/>
      <c r="S54" s="341"/>
      <c r="T54" s="341"/>
      <c r="U54" s="364"/>
      <c r="V54" s="368"/>
      <c r="W54" s="368"/>
      <c r="X54" s="368"/>
    </row>
    <row r="55" spans="1:24" ht="22.5" x14ac:dyDescent="0.25">
      <c r="A55" s="168">
        <v>2</v>
      </c>
      <c r="B55" s="36" t="s">
        <v>61</v>
      </c>
      <c r="C55" s="169"/>
      <c r="D55" s="170">
        <v>90</v>
      </c>
      <c r="E55" s="22">
        <f>SUM(C55:D55)</f>
        <v>90</v>
      </c>
      <c r="F55" s="171"/>
      <c r="G55" s="172">
        <f>X55</f>
        <v>0</v>
      </c>
      <c r="H55" s="25"/>
      <c r="I55" s="26"/>
      <c r="J55" s="173"/>
      <c r="K55" s="174">
        <v>0</v>
      </c>
      <c r="L55" s="26">
        <v>90</v>
      </c>
      <c r="M55" s="177">
        <v>4</v>
      </c>
      <c r="N55" s="174"/>
      <c r="O55" s="26"/>
      <c r="P55" s="173"/>
      <c r="Q55" s="120"/>
      <c r="R55" s="29"/>
      <c r="S55" s="173"/>
      <c r="T55" s="79"/>
      <c r="U55" s="364"/>
      <c r="V55" s="365"/>
      <c r="W55" s="365"/>
      <c r="X55" s="365"/>
    </row>
    <row r="56" spans="1:24" ht="15.75" thickBot="1" x14ac:dyDescent="0.3">
      <c r="A56" s="178">
        <v>3</v>
      </c>
      <c r="B56" s="179" t="s">
        <v>62</v>
      </c>
      <c r="C56" s="180"/>
      <c r="D56" s="181">
        <v>120</v>
      </c>
      <c r="E56" s="40">
        <f>SUM(C56:D56)</f>
        <v>120</v>
      </c>
      <c r="F56" s="182"/>
      <c r="G56" s="183">
        <v>105</v>
      </c>
      <c r="H56" s="42"/>
      <c r="I56" s="43"/>
      <c r="J56" s="184"/>
      <c r="K56" s="185"/>
      <c r="L56" s="43"/>
      <c r="M56" s="371"/>
      <c r="N56" s="371"/>
      <c r="O56" s="371"/>
      <c r="P56" s="371"/>
      <c r="Q56" s="371">
        <v>0</v>
      </c>
      <c r="R56" s="371">
        <v>120</v>
      </c>
      <c r="S56" s="371">
        <v>9</v>
      </c>
      <c r="T56" s="79"/>
      <c r="U56" s="364"/>
      <c r="V56" s="365"/>
      <c r="W56" s="365"/>
      <c r="X56" s="365"/>
    </row>
    <row r="57" spans="1:24" ht="15.75" thickBot="1" x14ac:dyDescent="0.3">
      <c r="A57" s="188"/>
      <c r="B57" s="189" t="s">
        <v>63</v>
      </c>
      <c r="C57" s="190">
        <f>SUM(C55:C56)</f>
        <v>0</v>
      </c>
      <c r="D57" s="190">
        <f>SUM(D55:D56)</f>
        <v>210</v>
      </c>
      <c r="E57" s="190">
        <f>SUM(E55:E56)</f>
        <v>210</v>
      </c>
      <c r="F57" s="191"/>
      <c r="G57" s="191">
        <f t="shared" ref="G57:S57" si="10">SUM(G55:G56)</f>
        <v>105</v>
      </c>
      <c r="H57" s="192">
        <f t="shared" si="10"/>
        <v>0</v>
      </c>
      <c r="I57" s="193">
        <f t="shared" si="10"/>
        <v>0</v>
      </c>
      <c r="J57" s="193">
        <f t="shared" si="10"/>
        <v>0</v>
      </c>
      <c r="K57" s="193">
        <f t="shared" si="10"/>
        <v>0</v>
      </c>
      <c r="L57" s="193">
        <f t="shared" si="10"/>
        <v>90</v>
      </c>
      <c r="M57" s="193">
        <f t="shared" si="10"/>
        <v>4</v>
      </c>
      <c r="N57" s="322">
        <f t="shared" si="10"/>
        <v>0</v>
      </c>
      <c r="O57" s="97">
        <f t="shared" si="10"/>
        <v>0</v>
      </c>
      <c r="P57" s="97">
        <f t="shared" si="10"/>
        <v>0</v>
      </c>
      <c r="Q57" s="97">
        <f t="shared" si="10"/>
        <v>0</v>
      </c>
      <c r="R57" s="97">
        <f t="shared" si="10"/>
        <v>120</v>
      </c>
      <c r="S57" s="96">
        <f t="shared" si="10"/>
        <v>9</v>
      </c>
      <c r="T57" s="376"/>
      <c r="U57" s="364"/>
      <c r="V57" s="365"/>
      <c r="W57" s="365"/>
      <c r="X57" s="365"/>
    </row>
    <row r="58" spans="1:24" x14ac:dyDescent="0.25">
      <c r="A58" s="197"/>
      <c r="B58" s="198"/>
      <c r="C58" s="199"/>
      <c r="D58" s="199">
        <f>D23+D33+D39+D45+D51+D57</f>
        <v>635</v>
      </c>
      <c r="E58" s="199">
        <f>E23+E33+E39+E45+E51+E57</f>
        <v>940</v>
      </c>
      <c r="F58" s="200"/>
      <c r="G58" s="200"/>
      <c r="H58" s="201"/>
      <c r="I58" s="202"/>
      <c r="J58" s="202"/>
      <c r="K58" s="202"/>
      <c r="L58" s="202"/>
      <c r="M58" s="202"/>
      <c r="N58" s="343"/>
      <c r="O58" s="343"/>
      <c r="P58" s="343"/>
      <c r="Q58" s="343"/>
      <c r="R58" s="343"/>
      <c r="S58" s="343"/>
      <c r="T58" s="343"/>
      <c r="U58" s="364"/>
      <c r="V58" s="365"/>
      <c r="W58" s="365"/>
      <c r="X58" s="365"/>
    </row>
    <row r="59" spans="1:24" x14ac:dyDescent="0.25">
      <c r="A59" s="208"/>
      <c r="B59" s="209" t="s">
        <v>64</v>
      </c>
      <c r="C59" s="210" t="s">
        <v>65</v>
      </c>
      <c r="D59" s="211"/>
      <c r="E59" s="211"/>
      <c r="F59" s="211"/>
      <c r="G59" s="211"/>
      <c r="H59" s="212"/>
      <c r="I59" s="211"/>
      <c r="J59" s="211"/>
      <c r="K59" s="211"/>
      <c r="L59" s="211"/>
      <c r="M59" s="211"/>
      <c r="N59" s="344"/>
      <c r="O59" s="344"/>
      <c r="P59" s="344"/>
      <c r="Q59" s="344"/>
      <c r="R59" s="344"/>
      <c r="S59" s="344"/>
      <c r="T59" s="344"/>
      <c r="U59" s="364"/>
      <c r="V59" s="368"/>
      <c r="W59" s="368"/>
      <c r="X59" s="368"/>
    </row>
    <row r="60" spans="1:24" ht="15.75" thickBot="1" x14ac:dyDescent="0.3">
      <c r="A60" s="298"/>
      <c r="B60" s="299"/>
      <c r="C60" s="300"/>
      <c r="D60" s="300"/>
      <c r="E60" s="301"/>
      <c r="F60" s="302"/>
      <c r="G60" s="302"/>
      <c r="H60" s="303"/>
      <c r="I60" s="302"/>
      <c r="J60" s="302"/>
      <c r="K60" s="302"/>
      <c r="L60" s="302"/>
      <c r="M60" s="302"/>
      <c r="N60" s="375"/>
      <c r="O60" s="375"/>
      <c r="P60" s="375"/>
      <c r="Q60" s="345"/>
      <c r="R60" s="345"/>
      <c r="S60" s="345"/>
      <c r="T60" s="360"/>
      <c r="U60" s="206"/>
      <c r="V60" s="353"/>
      <c r="W60" s="353"/>
      <c r="X60" s="353"/>
    </row>
    <row r="61" spans="1:24" ht="15.75" thickBot="1" x14ac:dyDescent="0.3">
      <c r="A61" s="217"/>
      <c r="B61" s="218"/>
      <c r="C61" s="219"/>
      <c r="D61" s="220"/>
      <c r="E61" s="220"/>
      <c r="F61" s="220"/>
      <c r="G61" s="220"/>
      <c r="H61" s="221"/>
      <c r="I61" s="222"/>
      <c r="J61" s="222"/>
      <c r="K61" s="222"/>
      <c r="L61" s="222"/>
      <c r="M61" s="222"/>
      <c r="N61" s="346"/>
      <c r="O61" s="346"/>
      <c r="P61" s="346"/>
      <c r="Q61" s="346"/>
      <c r="R61" s="346"/>
      <c r="S61" s="346"/>
      <c r="T61" s="361"/>
      <c r="U61" s="357"/>
      <c r="V61" s="353"/>
      <c r="W61" s="353"/>
      <c r="X61" s="353"/>
    </row>
    <row r="62" spans="1:24" x14ac:dyDescent="0.25">
      <c r="A62" s="166"/>
      <c r="B62" s="395" t="s">
        <v>79</v>
      </c>
      <c r="C62" s="395"/>
      <c r="D62" s="395"/>
      <c r="E62" s="395"/>
      <c r="F62" s="395"/>
      <c r="G62" s="395"/>
      <c r="H62" s="395"/>
      <c r="I62" s="165"/>
      <c r="J62" s="165"/>
      <c r="K62" s="165"/>
      <c r="L62" s="165"/>
      <c r="M62" s="165"/>
      <c r="N62" s="347"/>
      <c r="O62" s="347"/>
      <c r="P62" s="347"/>
      <c r="Q62" s="347"/>
      <c r="R62" s="347"/>
      <c r="S62" s="347"/>
      <c r="T62" s="362"/>
      <c r="U62" s="227"/>
      <c r="V62" s="228"/>
      <c r="W62" s="229"/>
      <c r="X62" s="229"/>
    </row>
    <row r="63" spans="1:24" x14ac:dyDescent="0.25">
      <c r="A63" s="25">
        <v>1</v>
      </c>
      <c r="B63" s="35" t="s">
        <v>80</v>
      </c>
      <c r="C63" s="174">
        <v>20</v>
      </c>
      <c r="D63" s="174">
        <v>20</v>
      </c>
      <c r="E63" s="26">
        <v>40</v>
      </c>
      <c r="F63" s="230"/>
      <c r="G63" s="172">
        <v>35</v>
      </c>
      <c r="H63" s="25"/>
      <c r="I63" s="26"/>
      <c r="J63" s="231"/>
      <c r="K63" s="26">
        <v>20</v>
      </c>
      <c r="L63" s="26">
        <v>20</v>
      </c>
      <c r="M63" s="233">
        <v>3</v>
      </c>
      <c r="N63" s="26"/>
      <c r="O63" s="26"/>
      <c r="P63" s="231"/>
      <c r="Q63" s="26"/>
      <c r="R63" s="26"/>
      <c r="S63" s="231"/>
      <c r="T63" s="231"/>
      <c r="U63" s="229"/>
      <c r="V63" s="260"/>
      <c r="W63" s="260"/>
      <c r="X63" s="260"/>
    </row>
    <row r="64" spans="1:24" ht="22.5" x14ac:dyDescent="0.25">
      <c r="A64" s="25">
        <v>2</v>
      </c>
      <c r="B64" s="35" t="s">
        <v>81</v>
      </c>
      <c r="C64" s="174">
        <v>15</v>
      </c>
      <c r="D64" s="174">
        <v>10</v>
      </c>
      <c r="E64" s="26">
        <f>SUM(C64:D64)</f>
        <v>25</v>
      </c>
      <c r="F64" s="230"/>
      <c r="G64" s="172">
        <v>25</v>
      </c>
      <c r="H64" s="25"/>
      <c r="I64" s="26"/>
      <c r="J64" s="231"/>
      <c r="K64" s="26">
        <v>20</v>
      </c>
      <c r="L64" s="26">
        <v>10</v>
      </c>
      <c r="M64" s="233">
        <v>2</v>
      </c>
      <c r="N64" s="26"/>
      <c r="O64" s="26"/>
      <c r="P64" s="231"/>
      <c r="Q64" s="26"/>
      <c r="R64" s="26"/>
      <c r="S64" s="231"/>
      <c r="T64" s="231"/>
      <c r="U64" s="229"/>
      <c r="V64" s="260"/>
      <c r="W64" s="260"/>
      <c r="X64" s="260"/>
    </row>
    <row r="65" spans="1:24" ht="33.75" x14ac:dyDescent="0.25">
      <c r="A65" s="25">
        <v>3</v>
      </c>
      <c r="B65" s="35" t="s">
        <v>82</v>
      </c>
      <c r="C65" s="174">
        <v>30</v>
      </c>
      <c r="D65" s="295">
        <v>25</v>
      </c>
      <c r="E65" s="26">
        <v>65</v>
      </c>
      <c r="F65" s="230" t="s">
        <v>30</v>
      </c>
      <c r="G65" s="172">
        <v>60</v>
      </c>
      <c r="H65" s="25"/>
      <c r="I65" s="26"/>
      <c r="J65" s="231"/>
      <c r="K65" s="26"/>
      <c r="L65" s="26"/>
      <c r="M65" s="233"/>
      <c r="N65" s="26">
        <v>30</v>
      </c>
      <c r="O65" s="26">
        <v>25</v>
      </c>
      <c r="P65" s="231">
        <v>5</v>
      </c>
      <c r="Q65" s="26"/>
      <c r="R65" s="26"/>
      <c r="S65" s="231"/>
      <c r="T65" s="231"/>
      <c r="U65" s="229"/>
      <c r="V65" s="260"/>
      <c r="W65" s="260"/>
      <c r="X65" s="260"/>
    </row>
    <row r="66" spans="1:24" ht="33.75" x14ac:dyDescent="0.25">
      <c r="A66" s="25">
        <v>4</v>
      </c>
      <c r="B66" s="35" t="s">
        <v>83</v>
      </c>
      <c r="C66" s="174">
        <v>25</v>
      </c>
      <c r="D66" s="174">
        <v>40</v>
      </c>
      <c r="E66" s="294">
        <v>65</v>
      </c>
      <c r="F66" s="230" t="s">
        <v>30</v>
      </c>
      <c r="G66" s="172">
        <v>65</v>
      </c>
      <c r="H66" s="25"/>
      <c r="I66" s="26"/>
      <c r="J66" s="231"/>
      <c r="K66" s="26"/>
      <c r="L66" s="26"/>
      <c r="M66" s="233"/>
      <c r="N66" s="26">
        <v>10</v>
      </c>
      <c r="O66" s="26">
        <v>15</v>
      </c>
      <c r="P66" s="231">
        <v>2</v>
      </c>
      <c r="Q66" s="26">
        <v>15</v>
      </c>
      <c r="R66" s="26">
        <v>25</v>
      </c>
      <c r="S66" s="231">
        <v>3</v>
      </c>
      <c r="T66" s="231"/>
      <c r="U66" s="229"/>
      <c r="V66" s="260"/>
      <c r="W66" s="260"/>
      <c r="X66" s="260"/>
    </row>
    <row r="67" spans="1:24" x14ac:dyDescent="0.25">
      <c r="A67" s="25">
        <v>5</v>
      </c>
      <c r="B67" s="35" t="s">
        <v>84</v>
      </c>
      <c r="C67" s="295">
        <v>25</v>
      </c>
      <c r="D67" s="174">
        <v>0</v>
      </c>
      <c r="E67" s="26">
        <v>25</v>
      </c>
      <c r="F67" s="230"/>
      <c r="G67" s="172">
        <v>25</v>
      </c>
      <c r="H67" s="25"/>
      <c r="I67" s="26"/>
      <c r="J67" s="231"/>
      <c r="K67" s="26"/>
      <c r="L67" s="26"/>
      <c r="M67" s="233"/>
      <c r="N67" s="294">
        <v>30</v>
      </c>
      <c r="O67" s="26">
        <v>0</v>
      </c>
      <c r="P67" s="231">
        <v>2</v>
      </c>
      <c r="Q67" s="26"/>
      <c r="R67" s="26"/>
      <c r="S67" s="231"/>
      <c r="T67" s="231"/>
      <c r="U67" s="229"/>
      <c r="V67" s="260"/>
      <c r="W67" s="260"/>
      <c r="X67" s="260"/>
    </row>
    <row r="68" spans="1:24" ht="22.5" x14ac:dyDescent="0.25">
      <c r="A68" s="25">
        <v>6</v>
      </c>
      <c r="B68" s="35" t="s">
        <v>85</v>
      </c>
      <c r="C68" s="174">
        <v>5</v>
      </c>
      <c r="D68" s="174">
        <v>25</v>
      </c>
      <c r="E68" s="26">
        <v>30</v>
      </c>
      <c r="F68" s="230"/>
      <c r="G68" s="172">
        <v>20</v>
      </c>
      <c r="H68" s="25"/>
      <c r="I68" s="26"/>
      <c r="J68" s="231"/>
      <c r="K68" s="26"/>
      <c r="L68" s="26"/>
      <c r="M68" s="233"/>
      <c r="N68" s="26"/>
      <c r="O68" s="26"/>
      <c r="P68" s="231"/>
      <c r="Q68" s="26">
        <v>5</v>
      </c>
      <c r="R68" s="294">
        <v>25</v>
      </c>
      <c r="S68" s="231">
        <v>2</v>
      </c>
      <c r="T68" s="231"/>
      <c r="U68" s="229"/>
      <c r="V68" s="260"/>
      <c r="W68" s="260"/>
      <c r="X68" s="260"/>
    </row>
    <row r="69" spans="1:24" x14ac:dyDescent="0.25">
      <c r="A69" s="25">
        <v>7</v>
      </c>
      <c r="B69" s="35" t="s">
        <v>86</v>
      </c>
      <c r="C69" s="174">
        <v>5</v>
      </c>
      <c r="D69" s="174">
        <v>15</v>
      </c>
      <c r="E69" s="26">
        <v>20</v>
      </c>
      <c r="F69" s="230"/>
      <c r="G69" s="172">
        <v>10</v>
      </c>
      <c r="H69" s="25"/>
      <c r="I69" s="26"/>
      <c r="J69" s="231"/>
      <c r="K69" s="26"/>
      <c r="L69" s="26"/>
      <c r="M69" s="233"/>
      <c r="N69" s="26">
        <v>5</v>
      </c>
      <c r="O69" s="26">
        <v>15</v>
      </c>
      <c r="P69" s="231">
        <v>1</v>
      </c>
      <c r="Q69" s="26"/>
      <c r="R69" s="26"/>
      <c r="S69" s="231"/>
      <c r="T69" s="231"/>
      <c r="U69" s="229"/>
      <c r="V69" s="260"/>
      <c r="W69" s="260"/>
      <c r="X69" s="260"/>
    </row>
    <row r="70" spans="1:24" ht="15.75" thickBot="1" x14ac:dyDescent="0.3">
      <c r="A70" s="42"/>
      <c r="B70" s="235"/>
      <c r="C70" s="185"/>
      <c r="D70" s="185"/>
      <c r="E70" s="43"/>
      <c r="F70" s="216"/>
      <c r="G70" s="183"/>
      <c r="H70" s="42"/>
      <c r="I70" s="43"/>
      <c r="J70" s="236"/>
      <c r="K70" s="43"/>
      <c r="L70" s="43"/>
      <c r="M70" s="238"/>
      <c r="N70" s="43"/>
      <c r="O70" s="43"/>
      <c r="P70" s="236"/>
      <c r="Q70" s="43"/>
      <c r="R70" s="43"/>
      <c r="S70" s="236"/>
      <c r="T70" s="231"/>
      <c r="U70" s="229"/>
      <c r="V70" s="260"/>
      <c r="W70" s="260"/>
      <c r="X70" s="260"/>
    </row>
    <row r="71" spans="1:24" ht="15.75" thickBot="1" x14ac:dyDescent="0.3">
      <c r="A71" s="239"/>
      <c r="B71" s="240" t="s">
        <v>66</v>
      </c>
      <c r="C71" s="241">
        <f>SUM(C63:C70)</f>
        <v>125</v>
      </c>
      <c r="D71" s="242">
        <f>SUM(D63:D70)</f>
        <v>135</v>
      </c>
      <c r="E71" s="241">
        <f>SUM(C71:D71)</f>
        <v>260</v>
      </c>
      <c r="F71" s="243"/>
      <c r="G71" s="242">
        <f t="shared" ref="G71:S71" si="11">SUM(G63:G70)</f>
        <v>240</v>
      </c>
      <c r="H71" s="239">
        <f t="shared" si="11"/>
        <v>0</v>
      </c>
      <c r="I71" s="241">
        <f t="shared" si="11"/>
        <v>0</v>
      </c>
      <c r="J71" s="241">
        <f t="shared" si="11"/>
        <v>0</v>
      </c>
      <c r="K71" s="241">
        <f t="shared" si="11"/>
        <v>40</v>
      </c>
      <c r="L71" s="241">
        <f t="shared" si="11"/>
        <v>30</v>
      </c>
      <c r="M71" s="242">
        <f t="shared" si="11"/>
        <v>5</v>
      </c>
      <c r="N71" s="239">
        <f t="shared" si="11"/>
        <v>75</v>
      </c>
      <c r="O71" s="241">
        <f t="shared" si="11"/>
        <v>55</v>
      </c>
      <c r="P71" s="241">
        <f t="shared" si="11"/>
        <v>10</v>
      </c>
      <c r="Q71" s="241">
        <f t="shared" si="11"/>
        <v>20</v>
      </c>
      <c r="R71" s="241">
        <f t="shared" si="11"/>
        <v>50</v>
      </c>
      <c r="S71" s="289">
        <f t="shared" si="11"/>
        <v>5</v>
      </c>
      <c r="T71" s="34"/>
      <c r="U71" s="229"/>
      <c r="V71" s="353"/>
      <c r="W71" s="353"/>
      <c r="X71" s="353"/>
    </row>
    <row r="72" spans="1:24" ht="15.75" thickBot="1" x14ac:dyDescent="0.3">
      <c r="A72" s="244"/>
      <c r="B72" s="245" t="s">
        <v>67</v>
      </c>
      <c r="C72" s="246">
        <f>C71/E71</f>
        <v>0.48076923076923078</v>
      </c>
      <c r="D72" s="246">
        <f>D71/E71</f>
        <v>0.51923076923076927</v>
      </c>
      <c r="E72" s="247"/>
      <c r="F72" s="205"/>
      <c r="G72" s="248"/>
      <c r="H72" s="249">
        <f t="shared" ref="H72:S72" si="12">H23+H33+H39+H45+H51+H57+H71</f>
        <v>120</v>
      </c>
      <c r="I72" s="250">
        <f t="shared" si="12"/>
        <v>195</v>
      </c>
      <c r="J72" s="250">
        <f t="shared" si="12"/>
        <v>31</v>
      </c>
      <c r="K72" s="250">
        <f t="shared" si="12"/>
        <v>115</v>
      </c>
      <c r="L72" s="250">
        <f t="shared" si="12"/>
        <v>240</v>
      </c>
      <c r="M72" s="251">
        <f t="shared" si="12"/>
        <v>29</v>
      </c>
      <c r="N72" s="378">
        <f t="shared" si="12"/>
        <v>150</v>
      </c>
      <c r="O72" s="379">
        <f t="shared" si="12"/>
        <v>145</v>
      </c>
      <c r="P72" s="379">
        <f t="shared" si="12"/>
        <v>30</v>
      </c>
      <c r="Q72" s="379">
        <f t="shared" si="12"/>
        <v>55</v>
      </c>
      <c r="R72" s="379">
        <f t="shared" si="12"/>
        <v>190</v>
      </c>
      <c r="S72" s="380">
        <f t="shared" si="12"/>
        <v>30</v>
      </c>
      <c r="T72" s="377"/>
      <c r="U72" s="206"/>
      <c r="V72" s="353"/>
      <c r="W72" s="353"/>
      <c r="X72" s="353"/>
    </row>
    <row r="73" spans="1:24" ht="15.75" thickBot="1" x14ac:dyDescent="0.3">
      <c r="A73" s="252"/>
      <c r="B73" s="253"/>
      <c r="C73" s="254"/>
      <c r="D73" s="254"/>
      <c r="E73" s="256">
        <v>1200</v>
      </c>
      <c r="F73" s="255"/>
      <c r="G73" s="256"/>
      <c r="H73" s="257"/>
      <c r="I73" s="258">
        <f>H72+I72</f>
        <v>315</v>
      </c>
      <c r="J73" s="258"/>
      <c r="K73" s="258"/>
      <c r="L73" s="258">
        <f>K72+L72</f>
        <v>355</v>
      </c>
      <c r="M73" s="258"/>
      <c r="N73" s="272"/>
      <c r="O73" s="272">
        <f>N72+O72</f>
        <v>295</v>
      </c>
      <c r="P73" s="272"/>
      <c r="Q73" s="272"/>
      <c r="R73" s="272">
        <f>Q72+R72</f>
        <v>245</v>
      </c>
      <c r="S73" s="272"/>
      <c r="T73" s="363"/>
      <c r="U73" s="206"/>
      <c r="V73" s="353"/>
      <c r="W73" s="353"/>
      <c r="X73" s="353"/>
    </row>
    <row r="74" spans="1:24" ht="15.75" thickBot="1" x14ac:dyDescent="0.3">
      <c r="A74" s="260"/>
      <c r="B74" s="260"/>
      <c r="C74" s="260"/>
      <c r="D74" s="260"/>
      <c r="E74" s="229"/>
      <c r="F74" s="261"/>
      <c r="G74" s="229"/>
      <c r="H74" s="229"/>
      <c r="I74" s="229"/>
      <c r="J74" s="262"/>
      <c r="K74" s="229"/>
      <c r="L74" s="229"/>
      <c r="M74" s="262"/>
      <c r="N74" s="26"/>
      <c r="O74" s="26"/>
      <c r="P74" s="231"/>
      <c r="Q74" s="280"/>
      <c r="R74" s="280"/>
      <c r="S74" s="349"/>
      <c r="T74" s="231"/>
      <c r="U74" s="206"/>
      <c r="V74" s="353"/>
      <c r="W74" s="353"/>
      <c r="X74" s="353"/>
    </row>
    <row r="75" spans="1:24" ht="15.75" thickBot="1" x14ac:dyDescent="0.3">
      <c r="A75" s="264"/>
      <c r="B75" s="265" t="s">
        <v>87</v>
      </c>
      <c r="C75" s="266"/>
      <c r="D75" s="266"/>
      <c r="E75" s="266"/>
      <c r="F75" s="266"/>
      <c r="G75" s="266"/>
      <c r="H75" s="264"/>
      <c r="I75" s="266"/>
      <c r="J75" s="266"/>
      <c r="K75" s="266"/>
      <c r="L75" s="266"/>
      <c r="M75" s="266"/>
      <c r="N75" s="341"/>
      <c r="O75" s="341"/>
      <c r="P75" s="341"/>
      <c r="Q75" s="350"/>
      <c r="R75" s="350"/>
      <c r="S75" s="350"/>
      <c r="T75" s="362"/>
      <c r="U75" s="229"/>
      <c r="V75" s="353"/>
      <c r="W75" s="353"/>
      <c r="X75" s="353"/>
    </row>
    <row r="76" spans="1:24" ht="22.5" x14ac:dyDescent="0.25">
      <c r="A76" s="269" t="s">
        <v>68</v>
      </c>
      <c r="B76" s="270" t="s">
        <v>88</v>
      </c>
      <c r="C76" s="271">
        <v>40</v>
      </c>
      <c r="D76" s="271">
        <v>0</v>
      </c>
      <c r="E76" s="272">
        <v>40</v>
      </c>
      <c r="F76" s="273"/>
      <c r="G76" s="274">
        <v>35</v>
      </c>
      <c r="H76" s="269"/>
      <c r="I76" s="272"/>
      <c r="J76" s="275"/>
      <c r="K76" s="272">
        <v>40</v>
      </c>
      <c r="L76" s="272">
        <v>0</v>
      </c>
      <c r="M76" s="372">
        <v>3</v>
      </c>
      <c r="N76" s="26"/>
      <c r="O76" s="26"/>
      <c r="P76" s="231"/>
      <c r="Q76" s="280"/>
      <c r="R76" s="280"/>
      <c r="S76" s="349"/>
      <c r="T76" s="231"/>
      <c r="U76" s="229"/>
      <c r="V76" s="353"/>
      <c r="W76" s="353"/>
      <c r="X76" s="353"/>
    </row>
    <row r="77" spans="1:24" ht="22.5" x14ac:dyDescent="0.25">
      <c r="A77" s="25" t="s">
        <v>69</v>
      </c>
      <c r="B77" s="35" t="s">
        <v>89</v>
      </c>
      <c r="C77" s="174">
        <v>15</v>
      </c>
      <c r="D77" s="174">
        <v>25</v>
      </c>
      <c r="E77" s="26">
        <v>40</v>
      </c>
      <c r="F77" s="230" t="s">
        <v>30</v>
      </c>
      <c r="G77" s="172">
        <v>35</v>
      </c>
      <c r="H77" s="25"/>
      <c r="I77" s="26"/>
      <c r="J77" s="231"/>
      <c r="K77" s="26">
        <v>10</v>
      </c>
      <c r="L77" s="26">
        <v>0</v>
      </c>
      <c r="M77" s="233">
        <v>1</v>
      </c>
      <c r="N77" s="26">
        <v>5</v>
      </c>
      <c r="O77" s="26">
        <v>25</v>
      </c>
      <c r="P77" s="293">
        <v>2</v>
      </c>
      <c r="Q77" s="280"/>
      <c r="R77" s="280"/>
      <c r="S77" s="349"/>
      <c r="T77" s="231"/>
      <c r="U77" s="229"/>
      <c r="V77" s="353"/>
      <c r="W77" s="353"/>
      <c r="X77" s="353"/>
    </row>
    <row r="78" spans="1:24" x14ac:dyDescent="0.25">
      <c r="A78" s="25" t="s">
        <v>70</v>
      </c>
      <c r="B78" s="35" t="s">
        <v>90</v>
      </c>
      <c r="C78" s="174">
        <v>15</v>
      </c>
      <c r="D78" s="174">
        <v>0</v>
      </c>
      <c r="E78" s="26">
        <v>15</v>
      </c>
      <c r="F78" s="230"/>
      <c r="G78" s="172">
        <v>10</v>
      </c>
      <c r="H78" s="25"/>
      <c r="I78" s="26"/>
      <c r="J78" s="231"/>
      <c r="K78" s="26">
        <v>15</v>
      </c>
      <c r="L78" s="26">
        <v>0</v>
      </c>
      <c r="M78" s="233">
        <v>1</v>
      </c>
      <c r="N78" s="26"/>
      <c r="O78" s="26"/>
      <c r="P78" s="231"/>
      <c r="Q78" s="280"/>
      <c r="R78" s="280"/>
      <c r="S78" s="349"/>
      <c r="T78" s="231"/>
      <c r="U78" s="229"/>
      <c r="V78" s="353"/>
      <c r="W78" s="353"/>
      <c r="X78" s="353"/>
    </row>
    <row r="79" spans="1:24" x14ac:dyDescent="0.25">
      <c r="A79" s="25" t="s">
        <v>71</v>
      </c>
      <c r="B79" s="35" t="s">
        <v>91</v>
      </c>
      <c r="C79" s="174">
        <v>5</v>
      </c>
      <c r="D79" s="174">
        <v>10</v>
      </c>
      <c r="E79" s="26">
        <v>15</v>
      </c>
      <c r="F79" s="230"/>
      <c r="G79" s="172">
        <v>10</v>
      </c>
      <c r="H79" s="25"/>
      <c r="I79" s="26"/>
      <c r="J79" s="231"/>
      <c r="K79" s="26"/>
      <c r="L79" s="26"/>
      <c r="M79" s="233"/>
      <c r="N79" s="26">
        <v>5</v>
      </c>
      <c r="O79" s="26">
        <v>10</v>
      </c>
      <c r="P79" s="231">
        <v>1</v>
      </c>
      <c r="Q79" s="26"/>
      <c r="R79" s="26"/>
      <c r="S79" s="231"/>
      <c r="T79" s="231"/>
      <c r="U79" s="229"/>
      <c r="V79" s="353"/>
      <c r="W79" s="353"/>
      <c r="X79" s="353"/>
    </row>
    <row r="80" spans="1:24" ht="22.5" x14ac:dyDescent="0.25">
      <c r="A80" s="25" t="s">
        <v>72</v>
      </c>
      <c r="B80" s="35" t="s">
        <v>92</v>
      </c>
      <c r="C80" s="295">
        <v>15</v>
      </c>
      <c r="D80" s="295">
        <v>10</v>
      </c>
      <c r="E80" s="294">
        <v>25</v>
      </c>
      <c r="F80" s="230"/>
      <c r="G80" s="172">
        <v>25</v>
      </c>
      <c r="H80" s="25"/>
      <c r="I80" s="26"/>
      <c r="J80" s="231"/>
      <c r="K80" s="26"/>
      <c r="L80" s="26"/>
      <c r="M80" s="233"/>
      <c r="N80" s="26"/>
      <c r="O80" s="26"/>
      <c r="P80" s="231"/>
      <c r="Q80" s="26">
        <v>15</v>
      </c>
      <c r="R80" s="26">
        <v>10</v>
      </c>
      <c r="S80" s="231">
        <v>2</v>
      </c>
      <c r="T80" s="231"/>
      <c r="U80" s="229"/>
      <c r="V80" s="353"/>
      <c r="W80" s="353"/>
      <c r="X80" s="353"/>
    </row>
    <row r="81" spans="1:24" x14ac:dyDescent="0.25">
      <c r="A81" s="25" t="s">
        <v>73</v>
      </c>
      <c r="B81" s="35" t="s">
        <v>93</v>
      </c>
      <c r="C81" s="295">
        <v>5</v>
      </c>
      <c r="D81" s="295">
        <v>20</v>
      </c>
      <c r="E81" s="294">
        <v>25</v>
      </c>
      <c r="F81" s="315"/>
      <c r="G81" s="306">
        <v>25</v>
      </c>
      <c r="H81" s="25"/>
      <c r="I81" s="26"/>
      <c r="J81" s="231"/>
      <c r="K81" s="26"/>
      <c r="L81" s="26"/>
      <c r="M81" s="233"/>
      <c r="N81" s="294">
        <v>5</v>
      </c>
      <c r="O81" s="294">
        <v>20</v>
      </c>
      <c r="P81" s="293">
        <v>2</v>
      </c>
      <c r="Q81" s="26"/>
      <c r="R81" s="26"/>
      <c r="S81" s="231"/>
      <c r="T81" s="231"/>
      <c r="U81" s="229"/>
      <c r="V81" s="353"/>
      <c r="W81" s="353"/>
      <c r="X81" s="353"/>
    </row>
    <row r="82" spans="1:24" ht="22.5" x14ac:dyDescent="0.25">
      <c r="A82" s="25" t="s">
        <v>74</v>
      </c>
      <c r="B82" s="35" t="s">
        <v>94</v>
      </c>
      <c r="C82" s="295">
        <v>30</v>
      </c>
      <c r="D82" s="295">
        <v>45</v>
      </c>
      <c r="E82" s="294">
        <v>75</v>
      </c>
      <c r="F82" s="230" t="s">
        <v>30</v>
      </c>
      <c r="G82" s="306">
        <v>75</v>
      </c>
      <c r="H82" s="25"/>
      <c r="I82" s="26"/>
      <c r="J82" s="231"/>
      <c r="K82" s="26"/>
      <c r="L82" s="26"/>
      <c r="M82" s="233"/>
      <c r="N82" s="26">
        <v>15</v>
      </c>
      <c r="O82" s="26">
        <v>20</v>
      </c>
      <c r="P82" s="231">
        <v>3</v>
      </c>
      <c r="Q82" s="26">
        <v>15</v>
      </c>
      <c r="R82" s="26">
        <v>25</v>
      </c>
      <c r="S82" s="231">
        <v>3</v>
      </c>
      <c r="T82" s="231"/>
      <c r="U82" s="229"/>
      <c r="V82" s="353"/>
      <c r="W82" s="353"/>
      <c r="X82" s="353"/>
    </row>
    <row r="83" spans="1:24" x14ac:dyDescent="0.25">
      <c r="A83" s="25" t="s">
        <v>75</v>
      </c>
      <c r="B83" s="312" t="s">
        <v>95</v>
      </c>
      <c r="C83" s="316"/>
      <c r="D83" s="316"/>
      <c r="E83" s="317"/>
      <c r="F83" s="318"/>
      <c r="G83" s="319"/>
      <c r="H83" s="25"/>
      <c r="I83" s="26"/>
      <c r="J83" s="231"/>
      <c r="K83" s="26"/>
      <c r="L83" s="26"/>
      <c r="M83" s="233"/>
      <c r="N83" s="26"/>
      <c r="O83" s="26"/>
      <c r="P83" s="231"/>
      <c r="Q83" s="26"/>
      <c r="R83" s="26"/>
      <c r="S83" s="231"/>
      <c r="T83" s="231"/>
      <c r="U83" s="229"/>
      <c r="V83" s="353"/>
      <c r="W83" s="353"/>
      <c r="X83" s="353"/>
    </row>
    <row r="84" spans="1:24" x14ac:dyDescent="0.25">
      <c r="A84" s="25" t="s">
        <v>76</v>
      </c>
      <c r="B84" s="35" t="s">
        <v>96</v>
      </c>
      <c r="C84" s="174">
        <v>5</v>
      </c>
      <c r="D84" s="174">
        <v>20</v>
      </c>
      <c r="E84" s="294">
        <v>25</v>
      </c>
      <c r="F84" s="230"/>
      <c r="G84" s="172">
        <v>25</v>
      </c>
      <c r="H84" s="25"/>
      <c r="I84" s="26"/>
      <c r="J84" s="231"/>
      <c r="K84" s="26"/>
      <c r="L84" s="26"/>
      <c r="M84" s="233"/>
      <c r="N84" s="26">
        <v>5</v>
      </c>
      <c r="O84" s="26">
        <v>20</v>
      </c>
      <c r="P84" s="231">
        <v>2</v>
      </c>
      <c r="Q84" s="26"/>
      <c r="R84" s="26"/>
      <c r="S84" s="231"/>
      <c r="T84" s="231"/>
      <c r="U84" s="229"/>
      <c r="V84" s="353"/>
      <c r="W84" s="353"/>
      <c r="X84" s="353"/>
    </row>
    <row r="85" spans="1:24" x14ac:dyDescent="0.25">
      <c r="A85" s="25" t="s">
        <v>77</v>
      </c>
      <c r="B85" s="312" t="s">
        <v>97</v>
      </c>
      <c r="C85" s="295"/>
      <c r="D85" s="174"/>
      <c r="E85" s="26"/>
      <c r="F85" s="230"/>
      <c r="G85" s="172"/>
      <c r="H85" s="25"/>
      <c r="I85" s="26"/>
      <c r="J85" s="231"/>
      <c r="K85" s="26"/>
      <c r="L85" s="26"/>
      <c r="M85" s="233"/>
      <c r="N85" s="26"/>
      <c r="O85" s="26"/>
      <c r="P85" s="231"/>
      <c r="Q85" s="26"/>
      <c r="R85" s="26"/>
      <c r="S85" s="231"/>
      <c r="T85" s="231"/>
      <c r="U85" s="229"/>
      <c r="V85" s="353"/>
      <c r="W85" s="353"/>
      <c r="X85" s="353"/>
    </row>
    <row r="86" spans="1:24" ht="23.25" thickBot="1" x14ac:dyDescent="0.3">
      <c r="A86" s="42" t="s">
        <v>78</v>
      </c>
      <c r="B86" s="311" t="s">
        <v>98</v>
      </c>
      <c r="C86" s="185"/>
      <c r="D86" s="185"/>
      <c r="E86" s="43"/>
      <c r="F86" s="216"/>
      <c r="G86" s="183"/>
      <c r="H86" s="42"/>
      <c r="I86" s="43"/>
      <c r="J86" s="236"/>
      <c r="K86" s="43"/>
      <c r="L86" s="43"/>
      <c r="M86" s="238"/>
      <c r="N86" s="43"/>
      <c r="O86" s="43"/>
      <c r="P86" s="236"/>
      <c r="Q86" s="43"/>
      <c r="R86" s="43"/>
      <c r="S86" s="236"/>
      <c r="T86" s="231"/>
      <c r="U86" s="229"/>
      <c r="V86" s="353"/>
      <c r="W86" s="353"/>
      <c r="X86" s="353"/>
    </row>
    <row r="87" spans="1:24" ht="15.75" thickBot="1" x14ac:dyDescent="0.3">
      <c r="A87" s="257"/>
      <c r="B87" s="284" t="s">
        <v>99</v>
      </c>
      <c r="C87" s="241">
        <f>SUM(C76:C86)</f>
        <v>130</v>
      </c>
      <c r="D87" s="241">
        <f>SUM(D76:D86)</f>
        <v>130</v>
      </c>
      <c r="E87" s="241">
        <f>SUM(E76:E86)</f>
        <v>260</v>
      </c>
      <c r="F87" s="243"/>
      <c r="G87" s="242">
        <f>SUM(G76:G86)</f>
        <v>240</v>
      </c>
      <c r="H87" s="48">
        <f>SUM(H76:H86)</f>
        <v>0</v>
      </c>
      <c r="I87" s="17">
        <f t="shared" ref="I87:S87" si="13">SUM(I76:I86)</f>
        <v>0</v>
      </c>
      <c r="J87" s="17">
        <f t="shared" si="13"/>
        <v>0</v>
      </c>
      <c r="K87" s="17">
        <f t="shared" si="13"/>
        <v>65</v>
      </c>
      <c r="L87" s="17">
        <f t="shared" si="13"/>
        <v>0</v>
      </c>
      <c r="M87" s="214">
        <f t="shared" si="13"/>
        <v>5</v>
      </c>
      <c r="N87" s="48">
        <f t="shared" si="13"/>
        <v>35</v>
      </c>
      <c r="O87" s="17">
        <f t="shared" si="13"/>
        <v>95</v>
      </c>
      <c r="P87" s="17">
        <f t="shared" si="13"/>
        <v>10</v>
      </c>
      <c r="Q87" s="17">
        <f t="shared" si="13"/>
        <v>30</v>
      </c>
      <c r="R87" s="17">
        <f t="shared" si="13"/>
        <v>35</v>
      </c>
      <c r="S87" s="18">
        <f t="shared" si="13"/>
        <v>5</v>
      </c>
      <c r="T87" s="34"/>
      <c r="U87" s="229"/>
      <c r="V87" s="353"/>
      <c r="W87" s="353"/>
      <c r="X87" s="353"/>
    </row>
    <row r="88" spans="1:24" ht="15.75" thickBot="1" x14ac:dyDescent="0.3">
      <c r="A88" s="285"/>
      <c r="B88" s="215" t="s">
        <v>67</v>
      </c>
      <c r="C88" s="246">
        <f>C87/E87</f>
        <v>0.5</v>
      </c>
      <c r="D88" s="246">
        <f>D87/E87</f>
        <v>0.5</v>
      </c>
      <c r="E88" s="247"/>
      <c r="F88" s="205"/>
      <c r="G88" s="248"/>
      <c r="H88" s="249">
        <f t="shared" ref="H88:S88" si="14">H23+H33+H39+H45+H51+H57+H87</f>
        <v>120</v>
      </c>
      <c r="I88" s="250">
        <f t="shared" si="14"/>
        <v>195</v>
      </c>
      <c r="J88" s="250">
        <f t="shared" si="14"/>
        <v>31</v>
      </c>
      <c r="K88" s="250">
        <f t="shared" si="14"/>
        <v>140</v>
      </c>
      <c r="L88" s="250">
        <f t="shared" si="14"/>
        <v>210</v>
      </c>
      <c r="M88" s="251">
        <f t="shared" si="14"/>
        <v>29</v>
      </c>
      <c r="N88" s="250">
        <f t="shared" si="14"/>
        <v>110</v>
      </c>
      <c r="O88" s="250">
        <f t="shared" si="14"/>
        <v>185</v>
      </c>
      <c r="P88" s="250">
        <f t="shared" si="14"/>
        <v>30</v>
      </c>
      <c r="Q88" s="250">
        <f t="shared" si="14"/>
        <v>65</v>
      </c>
      <c r="R88" s="250">
        <f t="shared" si="14"/>
        <v>175</v>
      </c>
      <c r="S88" s="250">
        <f t="shared" si="14"/>
        <v>30</v>
      </c>
      <c r="T88" s="79"/>
      <c r="U88" s="206"/>
      <c r="V88" s="353"/>
      <c r="W88" s="353"/>
      <c r="X88" s="353"/>
    </row>
    <row r="89" spans="1:24" ht="15.75" thickBot="1" x14ac:dyDescent="0.3">
      <c r="A89" s="286"/>
      <c r="B89" s="287"/>
      <c r="C89" s="287"/>
      <c r="D89" s="287"/>
      <c r="E89" s="258">
        <v>1200</v>
      </c>
      <c r="F89" s="288"/>
      <c r="G89" s="259"/>
      <c r="H89" s="239"/>
      <c r="I89" s="241">
        <f>H88+I88</f>
        <v>315</v>
      </c>
      <c r="J89" s="241"/>
      <c r="K89" s="241"/>
      <c r="L89" s="241">
        <f>K88+L88</f>
        <v>350</v>
      </c>
      <c r="M89" s="242"/>
      <c r="N89" s="239"/>
      <c r="O89" s="241">
        <f>N88+O88</f>
        <v>295</v>
      </c>
      <c r="P89" s="241"/>
      <c r="Q89" s="241"/>
      <c r="R89" s="241">
        <f>Q88+R88</f>
        <v>240</v>
      </c>
      <c r="S89" s="289"/>
      <c r="T89" s="381"/>
      <c r="U89" s="206"/>
      <c r="V89" s="353"/>
      <c r="W89" s="353"/>
      <c r="X89" s="353"/>
    </row>
  </sheetData>
  <mergeCells count="17">
    <mergeCell ref="A5:A8"/>
    <mergeCell ref="B35:G35"/>
    <mergeCell ref="B1:C1"/>
    <mergeCell ref="B62:H62"/>
    <mergeCell ref="T5:T8"/>
    <mergeCell ref="H6:J7"/>
    <mergeCell ref="K6:M7"/>
    <mergeCell ref="N6:P7"/>
    <mergeCell ref="Q6:S7"/>
    <mergeCell ref="B25:G25"/>
    <mergeCell ref="N5:S5"/>
    <mergeCell ref="H5:M5"/>
    <mergeCell ref="C5:G7"/>
    <mergeCell ref="B5:B8"/>
    <mergeCell ref="A2:S2"/>
    <mergeCell ref="A3:S3"/>
    <mergeCell ref="A4:S4"/>
  </mergeCells>
  <conditionalFormatting sqref="H33:M33">
    <cfRule type="top10" dxfId="1" priority="1" stopIfTrue="1" percent="1" rank="10"/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8"/>
  <sheetViews>
    <sheetView workbookViewId="0">
      <selection sqref="A1:B1"/>
    </sheetView>
  </sheetViews>
  <sheetFormatPr defaultRowHeight="15" x14ac:dyDescent="0.25"/>
  <cols>
    <col min="2" max="2" width="23.85546875" customWidth="1"/>
    <col min="3" max="3" width="7.7109375" customWidth="1"/>
    <col min="4" max="4" width="7.28515625" customWidth="1"/>
    <col min="5" max="5" width="7.7109375" customWidth="1"/>
    <col min="6" max="6" width="6.42578125" customWidth="1"/>
    <col min="7" max="7" width="8" customWidth="1"/>
    <col min="8" max="8" width="8.140625" customWidth="1"/>
    <col min="9" max="9" width="8" customWidth="1"/>
    <col min="10" max="10" width="7.28515625" customWidth="1"/>
    <col min="11" max="11" width="7.42578125" customWidth="1"/>
    <col min="12" max="12" width="7.85546875" customWidth="1"/>
    <col min="13" max="13" width="6.85546875" customWidth="1"/>
    <col min="14" max="15" width="7.5703125" customWidth="1"/>
    <col min="16" max="18" width="7" customWidth="1"/>
    <col min="19" max="19" width="6.140625" style="352" customWidth="1"/>
  </cols>
  <sheetData>
    <row r="1" spans="1:19" x14ac:dyDescent="0.25">
      <c r="A1" s="425" t="s">
        <v>100</v>
      </c>
      <c r="B1" s="425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x14ac:dyDescent="0.25">
      <c r="A2" s="425" t="s">
        <v>101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19" ht="15.75" thickBot="1" x14ac:dyDescent="0.3">
      <c r="A3" s="426" t="s">
        <v>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7"/>
      <c r="R3" s="427"/>
      <c r="S3" s="427"/>
    </row>
    <row r="4" spans="1:19" x14ac:dyDescent="0.25">
      <c r="A4" s="428" t="s">
        <v>2</v>
      </c>
      <c r="B4" s="422" t="s">
        <v>3</v>
      </c>
      <c r="C4" s="413" t="s">
        <v>4</v>
      </c>
      <c r="D4" s="414"/>
      <c r="E4" s="414"/>
      <c r="F4" s="414"/>
      <c r="G4" s="415"/>
      <c r="H4" s="411" t="s">
        <v>5</v>
      </c>
      <c r="I4" s="412"/>
      <c r="J4" s="412"/>
      <c r="K4" s="412"/>
      <c r="L4" s="412"/>
      <c r="M4" s="412"/>
      <c r="N4" s="431" t="s">
        <v>6</v>
      </c>
      <c r="O4" s="431"/>
      <c r="P4" s="431"/>
      <c r="Q4" s="431"/>
      <c r="R4" s="431"/>
      <c r="S4" s="431"/>
    </row>
    <row r="5" spans="1:19" x14ac:dyDescent="0.25">
      <c r="A5" s="429"/>
      <c r="B5" s="423"/>
      <c r="C5" s="416"/>
      <c r="D5" s="417"/>
      <c r="E5" s="417"/>
      <c r="F5" s="417"/>
      <c r="G5" s="418"/>
      <c r="H5" s="398" t="s">
        <v>7</v>
      </c>
      <c r="I5" s="399"/>
      <c r="J5" s="400"/>
      <c r="K5" s="404" t="s">
        <v>8</v>
      </c>
      <c r="L5" s="399"/>
      <c r="M5" s="435"/>
      <c r="N5" s="398" t="s">
        <v>9</v>
      </c>
      <c r="O5" s="399"/>
      <c r="P5" s="400"/>
      <c r="Q5" s="406" t="s">
        <v>10</v>
      </c>
      <c r="R5" s="406"/>
      <c r="S5" s="406"/>
    </row>
    <row r="6" spans="1:19" x14ac:dyDescent="0.25">
      <c r="A6" s="429"/>
      <c r="B6" s="423"/>
      <c r="C6" s="419"/>
      <c r="D6" s="420"/>
      <c r="E6" s="420"/>
      <c r="F6" s="420"/>
      <c r="G6" s="421"/>
      <c r="H6" s="432"/>
      <c r="I6" s="433"/>
      <c r="J6" s="434"/>
      <c r="K6" s="436"/>
      <c r="L6" s="433"/>
      <c r="M6" s="437"/>
      <c r="N6" s="432"/>
      <c r="O6" s="433"/>
      <c r="P6" s="434"/>
      <c r="Q6" s="406"/>
      <c r="R6" s="406"/>
      <c r="S6" s="406"/>
    </row>
    <row r="7" spans="1:19" ht="23.25" thickBot="1" x14ac:dyDescent="0.3">
      <c r="A7" s="430"/>
      <c r="B7" s="424"/>
      <c r="C7" s="2" t="s">
        <v>11</v>
      </c>
      <c r="D7" s="3" t="s">
        <v>12</v>
      </c>
      <c r="E7" s="4" t="s">
        <v>13</v>
      </c>
      <c r="F7" s="2" t="s">
        <v>14</v>
      </c>
      <c r="G7" s="5" t="s">
        <v>15</v>
      </c>
      <c r="H7" s="6" t="s">
        <v>16</v>
      </c>
      <c r="I7" s="7" t="s">
        <v>12</v>
      </c>
      <c r="J7" s="8" t="s">
        <v>17</v>
      </c>
      <c r="K7" s="7" t="s">
        <v>16</v>
      </c>
      <c r="L7" s="7" t="s">
        <v>12</v>
      </c>
      <c r="M7" s="9" t="s">
        <v>17</v>
      </c>
      <c r="N7" s="6" t="s">
        <v>16</v>
      </c>
      <c r="O7" s="7" t="s">
        <v>12</v>
      </c>
      <c r="P7" s="8" t="s">
        <v>17</v>
      </c>
      <c r="Q7" s="7" t="s">
        <v>16</v>
      </c>
      <c r="R7" s="328" t="s">
        <v>12</v>
      </c>
      <c r="S7" s="79" t="s">
        <v>17</v>
      </c>
    </row>
    <row r="8" spans="1:19" x14ac:dyDescent="0.25">
      <c r="A8" s="10"/>
      <c r="B8" s="11" t="s">
        <v>18</v>
      </c>
      <c r="C8" s="12"/>
      <c r="D8" s="13"/>
      <c r="E8" s="13"/>
      <c r="F8" s="14"/>
      <c r="G8" s="14"/>
      <c r="H8" s="15"/>
      <c r="I8" s="14"/>
      <c r="J8" s="14"/>
      <c r="K8" s="14"/>
      <c r="L8" s="14"/>
      <c r="M8" s="16"/>
      <c r="N8" s="15"/>
      <c r="O8" s="14"/>
      <c r="P8" s="13"/>
      <c r="Q8" s="13"/>
      <c r="R8" s="13"/>
      <c r="S8" s="163"/>
    </row>
    <row r="9" spans="1:19" x14ac:dyDescent="0.25">
      <c r="A9" s="19">
        <v>1</v>
      </c>
      <c r="B9" s="20" t="s">
        <v>19</v>
      </c>
      <c r="C9" s="21">
        <v>3</v>
      </c>
      <c r="D9" s="21">
        <v>15</v>
      </c>
      <c r="E9" s="22">
        <f>C9+D9</f>
        <v>18</v>
      </c>
      <c r="F9" s="23"/>
      <c r="G9" s="24">
        <v>57</v>
      </c>
      <c r="H9" s="25">
        <v>3</v>
      </c>
      <c r="I9" s="26">
        <v>15</v>
      </c>
      <c r="J9" s="27">
        <v>3</v>
      </c>
      <c r="K9" s="26"/>
      <c r="L9" s="26"/>
      <c r="M9" s="28"/>
      <c r="N9" s="25"/>
      <c r="O9" s="26"/>
      <c r="P9" s="27"/>
      <c r="Q9" s="29"/>
      <c r="R9" s="329"/>
      <c r="S9" s="27"/>
    </row>
    <row r="10" spans="1:19" ht="22.5" x14ac:dyDescent="0.25">
      <c r="A10" s="19">
        <v>2</v>
      </c>
      <c r="B10" s="20" t="s">
        <v>20</v>
      </c>
      <c r="C10" s="21">
        <v>3</v>
      </c>
      <c r="D10" s="296">
        <v>12</v>
      </c>
      <c r="E10" s="22">
        <f t="shared" ref="E10:E21" si="0">C10+D10</f>
        <v>15</v>
      </c>
      <c r="F10" s="23"/>
      <c r="G10" s="24">
        <v>35</v>
      </c>
      <c r="H10" s="25"/>
      <c r="I10" s="26"/>
      <c r="J10" s="27"/>
      <c r="K10" s="26"/>
      <c r="L10" s="26"/>
      <c r="M10" s="28"/>
      <c r="N10" s="25">
        <v>3</v>
      </c>
      <c r="O10" s="26">
        <v>12</v>
      </c>
      <c r="P10" s="290">
        <v>2</v>
      </c>
      <c r="Q10" s="29"/>
      <c r="R10" s="329"/>
      <c r="S10" s="27"/>
    </row>
    <row r="11" spans="1:19" ht="22.5" x14ac:dyDescent="0.25">
      <c r="A11" s="19">
        <v>3</v>
      </c>
      <c r="B11" s="20" t="s">
        <v>21</v>
      </c>
      <c r="C11" s="21">
        <v>3</v>
      </c>
      <c r="D11" s="21">
        <v>12</v>
      </c>
      <c r="E11" s="22">
        <f t="shared" si="0"/>
        <v>15</v>
      </c>
      <c r="F11" s="23"/>
      <c r="G11" s="24">
        <v>35</v>
      </c>
      <c r="H11" s="25"/>
      <c r="I11" s="26"/>
      <c r="J11" s="27"/>
      <c r="K11" s="26">
        <v>3</v>
      </c>
      <c r="L11" s="26">
        <v>12</v>
      </c>
      <c r="M11" s="28">
        <v>2</v>
      </c>
      <c r="N11" s="25"/>
      <c r="O11" s="26"/>
      <c r="P11" s="27"/>
      <c r="Q11" s="29"/>
      <c r="R11" s="329"/>
      <c r="S11" s="27"/>
    </row>
    <row r="12" spans="1:19" ht="22.5" x14ac:dyDescent="0.25">
      <c r="A12" s="19">
        <v>4</v>
      </c>
      <c r="B12" s="20" t="s">
        <v>22</v>
      </c>
      <c r="C12" s="21">
        <v>3</v>
      </c>
      <c r="D12" s="21">
        <v>12</v>
      </c>
      <c r="E12" s="22">
        <f t="shared" si="0"/>
        <v>15</v>
      </c>
      <c r="F12" s="23"/>
      <c r="G12" s="24">
        <v>35</v>
      </c>
      <c r="H12" s="25">
        <v>3</v>
      </c>
      <c r="I12" s="26">
        <v>12</v>
      </c>
      <c r="J12" s="27">
        <v>2</v>
      </c>
      <c r="K12" s="26"/>
      <c r="L12" s="26"/>
      <c r="M12" s="28"/>
      <c r="N12" s="25"/>
      <c r="O12" s="26"/>
      <c r="P12" s="27"/>
      <c r="Q12" s="29"/>
      <c r="R12" s="329"/>
      <c r="S12" s="27"/>
    </row>
    <row r="13" spans="1:19" ht="22.5" x14ac:dyDescent="0.25">
      <c r="A13" s="19">
        <v>5</v>
      </c>
      <c r="B13" s="20" t="s">
        <v>23</v>
      </c>
      <c r="C13" s="21">
        <v>3</v>
      </c>
      <c r="D13" s="296">
        <v>12</v>
      </c>
      <c r="E13" s="22">
        <v>15</v>
      </c>
      <c r="F13" s="23"/>
      <c r="G13" s="291">
        <v>35</v>
      </c>
      <c r="H13" s="25"/>
      <c r="I13" s="26"/>
      <c r="J13" s="27"/>
      <c r="K13" s="26"/>
      <c r="L13" s="26"/>
      <c r="M13" s="28"/>
      <c r="N13" s="25">
        <v>3</v>
      </c>
      <c r="O13" s="26">
        <v>12</v>
      </c>
      <c r="P13" s="27">
        <v>2</v>
      </c>
      <c r="Q13" s="29"/>
      <c r="R13" s="329"/>
      <c r="S13" s="27"/>
    </row>
    <row r="14" spans="1:19" ht="22.5" x14ac:dyDescent="0.25">
      <c r="A14" s="19">
        <v>6</v>
      </c>
      <c r="B14" s="20" t="s">
        <v>24</v>
      </c>
      <c r="C14" s="21">
        <v>3</v>
      </c>
      <c r="D14" s="21">
        <v>9</v>
      </c>
      <c r="E14" s="22">
        <f t="shared" si="0"/>
        <v>12</v>
      </c>
      <c r="F14" s="23"/>
      <c r="G14" s="24">
        <v>38</v>
      </c>
      <c r="H14" s="25"/>
      <c r="I14" s="26"/>
      <c r="J14" s="27"/>
      <c r="K14" s="26">
        <v>3</v>
      </c>
      <c r="L14" s="26">
        <v>9</v>
      </c>
      <c r="M14" s="28">
        <v>2</v>
      </c>
      <c r="N14" s="25"/>
      <c r="O14" s="26"/>
      <c r="P14" s="27"/>
      <c r="Q14" s="29"/>
      <c r="R14" s="329"/>
      <c r="S14" s="27"/>
    </row>
    <row r="15" spans="1:19" x14ac:dyDescent="0.25">
      <c r="A15" s="19">
        <v>7</v>
      </c>
      <c r="B15" s="20" t="s">
        <v>25</v>
      </c>
      <c r="C15" s="296">
        <v>3</v>
      </c>
      <c r="D15" s="296">
        <v>6</v>
      </c>
      <c r="E15" s="309">
        <v>9</v>
      </c>
      <c r="F15" s="310"/>
      <c r="G15" s="291">
        <v>16</v>
      </c>
      <c r="H15" s="25"/>
      <c r="I15" s="26"/>
      <c r="J15" s="27"/>
      <c r="K15" s="32"/>
      <c r="L15" s="32"/>
      <c r="M15" s="33"/>
      <c r="N15" s="34"/>
      <c r="O15" s="26"/>
      <c r="P15" s="27"/>
      <c r="Q15" s="29">
        <v>3</v>
      </c>
      <c r="R15" s="329">
        <v>6</v>
      </c>
      <c r="S15" s="290">
        <v>1</v>
      </c>
    </row>
    <row r="16" spans="1:19" x14ac:dyDescent="0.25">
      <c r="A16" s="19">
        <v>8</v>
      </c>
      <c r="B16" s="20" t="s">
        <v>26</v>
      </c>
      <c r="C16" s="21">
        <v>3</v>
      </c>
      <c r="D16" s="21">
        <v>12</v>
      </c>
      <c r="E16" s="22">
        <f t="shared" si="0"/>
        <v>15</v>
      </c>
      <c r="F16" s="23"/>
      <c r="G16" s="24">
        <v>35</v>
      </c>
      <c r="H16" s="25">
        <v>3</v>
      </c>
      <c r="I16" s="26">
        <v>12</v>
      </c>
      <c r="J16" s="27">
        <v>2</v>
      </c>
      <c r="K16" s="32"/>
      <c r="L16" s="32"/>
      <c r="M16" s="33"/>
      <c r="N16" s="34"/>
      <c r="O16" s="26"/>
      <c r="P16" s="27"/>
      <c r="Q16" s="29"/>
      <c r="R16" s="329"/>
      <c r="S16" s="27"/>
    </row>
    <row r="17" spans="1:19" x14ac:dyDescent="0.25">
      <c r="A17" s="19">
        <v>9</v>
      </c>
      <c r="B17" s="20" t="s">
        <v>27</v>
      </c>
      <c r="C17" s="296">
        <v>3</v>
      </c>
      <c r="D17" s="21">
        <v>12</v>
      </c>
      <c r="E17" s="22">
        <f t="shared" si="0"/>
        <v>15</v>
      </c>
      <c r="F17" s="23"/>
      <c r="G17" s="24">
        <v>35</v>
      </c>
      <c r="H17" s="25"/>
      <c r="I17" s="26"/>
      <c r="J17" s="27"/>
      <c r="K17" s="26"/>
      <c r="L17" s="26"/>
      <c r="M17" s="28"/>
      <c r="N17" s="25">
        <v>3</v>
      </c>
      <c r="O17" s="26">
        <v>12</v>
      </c>
      <c r="P17" s="290">
        <v>2</v>
      </c>
      <c r="Q17" s="29"/>
      <c r="R17" s="329"/>
      <c r="S17" s="27"/>
    </row>
    <row r="18" spans="1:19" ht="22.5" x14ac:dyDescent="0.25">
      <c r="A18" s="19">
        <v>10</v>
      </c>
      <c r="B18" s="20" t="s">
        <v>28</v>
      </c>
      <c r="C18" s="21">
        <v>6</v>
      </c>
      <c r="D18" s="21">
        <v>12</v>
      </c>
      <c r="E18" s="22">
        <f t="shared" si="0"/>
        <v>18</v>
      </c>
      <c r="F18" s="23"/>
      <c r="G18" s="24">
        <v>57</v>
      </c>
      <c r="H18" s="25">
        <v>6</v>
      </c>
      <c r="I18" s="26">
        <v>12</v>
      </c>
      <c r="J18" s="27">
        <v>3</v>
      </c>
      <c r="K18" s="26"/>
      <c r="L18" s="26"/>
      <c r="M18" s="28"/>
      <c r="N18" s="25"/>
      <c r="O18" s="26"/>
      <c r="P18" s="27"/>
      <c r="Q18" s="29"/>
      <c r="R18" s="329"/>
      <c r="S18" s="27"/>
    </row>
    <row r="19" spans="1:19" x14ac:dyDescent="0.25">
      <c r="A19" s="19">
        <v>11</v>
      </c>
      <c r="B19" s="35" t="s">
        <v>29</v>
      </c>
      <c r="C19" s="21">
        <v>12</v>
      </c>
      <c r="D19" s="21">
        <v>24</v>
      </c>
      <c r="E19" s="22">
        <f t="shared" si="0"/>
        <v>36</v>
      </c>
      <c r="F19" s="23" t="s">
        <v>30</v>
      </c>
      <c r="G19" s="24">
        <v>89</v>
      </c>
      <c r="H19" s="25"/>
      <c r="I19" s="26"/>
      <c r="J19" s="27"/>
      <c r="K19" s="26">
        <v>6</v>
      </c>
      <c r="L19" s="26">
        <v>12</v>
      </c>
      <c r="M19" s="28">
        <v>2</v>
      </c>
      <c r="N19" s="25">
        <v>6</v>
      </c>
      <c r="O19" s="26">
        <v>12</v>
      </c>
      <c r="P19" s="27">
        <v>3</v>
      </c>
      <c r="Q19" s="29"/>
      <c r="R19" s="329"/>
      <c r="S19" s="27"/>
    </row>
    <row r="20" spans="1:19" x14ac:dyDescent="0.25">
      <c r="A20" s="19">
        <v>12</v>
      </c>
      <c r="B20" s="36" t="s">
        <v>31</v>
      </c>
      <c r="C20" s="21">
        <f t="shared" ref="C20:D21" si="1">H20+K20+N20+Q20</f>
        <v>0</v>
      </c>
      <c r="D20" s="21">
        <v>9</v>
      </c>
      <c r="E20" s="22">
        <f t="shared" si="0"/>
        <v>9</v>
      </c>
      <c r="F20" s="23"/>
      <c r="G20" s="307">
        <v>341</v>
      </c>
      <c r="H20" s="25"/>
      <c r="I20" s="26"/>
      <c r="J20" s="27"/>
      <c r="K20" s="26">
        <v>0</v>
      </c>
      <c r="L20" s="26">
        <v>9</v>
      </c>
      <c r="M20" s="28">
        <v>2</v>
      </c>
      <c r="N20" s="25">
        <v>0</v>
      </c>
      <c r="O20" s="26">
        <v>0</v>
      </c>
      <c r="P20" s="27">
        <v>6</v>
      </c>
      <c r="Q20" s="29">
        <v>0</v>
      </c>
      <c r="R20" s="329">
        <v>0</v>
      </c>
      <c r="S20" s="290">
        <v>6</v>
      </c>
    </row>
    <row r="21" spans="1:19" ht="15.75" thickBot="1" x14ac:dyDescent="0.3">
      <c r="A21" s="37">
        <v>13</v>
      </c>
      <c r="B21" s="38" t="s">
        <v>32</v>
      </c>
      <c r="C21" s="39">
        <f t="shared" si="1"/>
        <v>0</v>
      </c>
      <c r="D21" s="39">
        <f t="shared" si="1"/>
        <v>0</v>
      </c>
      <c r="E21" s="40">
        <f t="shared" si="0"/>
        <v>0</v>
      </c>
      <c r="F21" s="41" t="s">
        <v>30</v>
      </c>
      <c r="G21" s="308">
        <v>150</v>
      </c>
      <c r="H21" s="42"/>
      <c r="I21" s="43"/>
      <c r="J21" s="44"/>
      <c r="K21" s="43"/>
      <c r="L21" s="43"/>
      <c r="M21" s="45"/>
      <c r="N21" s="42"/>
      <c r="O21" s="43"/>
      <c r="P21" s="46"/>
      <c r="Q21" s="47">
        <v>0</v>
      </c>
      <c r="R21" s="326">
        <v>0</v>
      </c>
      <c r="S21" s="334">
        <v>6</v>
      </c>
    </row>
    <row r="22" spans="1:19" ht="15.75" thickBot="1" x14ac:dyDescent="0.3">
      <c r="A22" s="48"/>
      <c r="B22" s="49" t="s">
        <v>33</v>
      </c>
      <c r="C22" s="50">
        <f>SUM(C9:C21)</f>
        <v>45</v>
      </c>
      <c r="D22" s="50">
        <f>SUM(D9:D21)</f>
        <v>147</v>
      </c>
      <c r="E22" s="51">
        <f>SUM(E9:E21)</f>
        <v>192</v>
      </c>
      <c r="F22" s="52"/>
      <c r="G22" s="53">
        <f t="shared" ref="G22:S22" si="2">SUM(G9:G21)</f>
        <v>958</v>
      </c>
      <c r="H22" s="54">
        <f t="shared" si="2"/>
        <v>15</v>
      </c>
      <c r="I22" s="55">
        <f t="shared" si="2"/>
        <v>51</v>
      </c>
      <c r="J22" s="55">
        <f t="shared" si="2"/>
        <v>10</v>
      </c>
      <c r="K22" s="55">
        <f t="shared" si="2"/>
        <v>12</v>
      </c>
      <c r="L22" s="55">
        <f t="shared" si="2"/>
        <v>42</v>
      </c>
      <c r="M22" s="56">
        <f t="shared" si="2"/>
        <v>8</v>
      </c>
      <c r="N22" s="54">
        <f t="shared" si="2"/>
        <v>15</v>
      </c>
      <c r="O22" s="55">
        <f t="shared" si="2"/>
        <v>48</v>
      </c>
      <c r="P22" s="55">
        <f t="shared" si="2"/>
        <v>15</v>
      </c>
      <c r="Q22" s="55">
        <f t="shared" si="2"/>
        <v>3</v>
      </c>
      <c r="R22" s="57">
        <f t="shared" si="2"/>
        <v>6</v>
      </c>
      <c r="S22" s="335">
        <f t="shared" si="2"/>
        <v>13</v>
      </c>
    </row>
    <row r="23" spans="1:19" ht="15.75" thickBot="1" x14ac:dyDescent="0.3">
      <c r="A23" s="59"/>
      <c r="B23" s="60" t="s">
        <v>34</v>
      </c>
      <c r="C23" s="61">
        <f>C22/E22</f>
        <v>0.234375</v>
      </c>
      <c r="D23" s="61">
        <f>D22/E22</f>
        <v>0.765625</v>
      </c>
      <c r="E23" s="62"/>
      <c r="F23" s="63"/>
      <c r="G23" s="64"/>
      <c r="H23" s="65"/>
      <c r="I23" s="66"/>
      <c r="J23" s="66"/>
      <c r="K23" s="66"/>
      <c r="L23" s="66"/>
      <c r="M23" s="67"/>
      <c r="N23" s="65"/>
      <c r="O23" s="66"/>
      <c r="P23" s="66"/>
      <c r="Q23" s="66"/>
      <c r="R23" s="68"/>
      <c r="S23" s="335"/>
    </row>
    <row r="24" spans="1:19" x14ac:dyDescent="0.25">
      <c r="A24" s="69"/>
      <c r="B24" s="408" t="s">
        <v>35</v>
      </c>
      <c r="C24" s="409"/>
      <c r="D24" s="409"/>
      <c r="E24" s="409"/>
      <c r="F24" s="409"/>
      <c r="G24" s="410"/>
      <c r="H24" s="69"/>
      <c r="I24" s="70"/>
      <c r="J24" s="71"/>
      <c r="K24" s="70"/>
      <c r="L24" s="70"/>
      <c r="M24" s="72"/>
      <c r="N24" s="69"/>
      <c r="O24" s="70"/>
      <c r="P24" s="71"/>
      <c r="Q24" s="70"/>
      <c r="R24" s="330"/>
      <c r="S24" s="336"/>
    </row>
    <row r="25" spans="1:19" ht="22.5" x14ac:dyDescent="0.25">
      <c r="A25" s="19">
        <v>1</v>
      </c>
      <c r="B25" s="75" t="s">
        <v>36</v>
      </c>
      <c r="C25" s="21">
        <v>6</v>
      </c>
      <c r="D25" s="21">
        <v>9</v>
      </c>
      <c r="E25" s="22">
        <v>15</v>
      </c>
      <c r="F25" s="76"/>
      <c r="G25" s="77">
        <v>57</v>
      </c>
      <c r="H25" s="19">
        <v>6</v>
      </c>
      <c r="I25" s="78">
        <v>9</v>
      </c>
      <c r="J25" s="79">
        <v>3</v>
      </c>
      <c r="K25" s="78"/>
      <c r="L25" s="78"/>
      <c r="M25" s="80"/>
      <c r="N25" s="19"/>
      <c r="O25" s="78"/>
      <c r="P25" s="79"/>
      <c r="Q25" s="29"/>
      <c r="R25" s="329"/>
      <c r="S25" s="79"/>
    </row>
    <row r="26" spans="1:19" x14ac:dyDescent="0.25">
      <c r="A26" s="19">
        <v>2</v>
      </c>
      <c r="B26" s="75" t="s">
        <v>37</v>
      </c>
      <c r="C26" s="21">
        <v>6</v>
      </c>
      <c r="D26" s="21">
        <v>9</v>
      </c>
      <c r="E26" s="22">
        <v>15</v>
      </c>
      <c r="F26" s="76"/>
      <c r="G26" s="77">
        <v>57</v>
      </c>
      <c r="H26" s="19">
        <v>6</v>
      </c>
      <c r="I26" s="78">
        <v>9</v>
      </c>
      <c r="J26" s="79">
        <v>3</v>
      </c>
      <c r="K26" s="78"/>
      <c r="L26" s="78"/>
      <c r="M26" s="80"/>
      <c r="N26" s="19"/>
      <c r="O26" s="78"/>
      <c r="P26" s="79"/>
      <c r="Q26" s="29"/>
      <c r="R26" s="329"/>
      <c r="S26" s="79"/>
    </row>
    <row r="27" spans="1:19" x14ac:dyDescent="0.25">
      <c r="A27" s="19">
        <v>3</v>
      </c>
      <c r="B27" s="32" t="s">
        <v>38</v>
      </c>
      <c r="C27" s="21">
        <v>6</v>
      </c>
      <c r="D27" s="21">
        <v>9</v>
      </c>
      <c r="E27" s="22">
        <v>15</v>
      </c>
      <c r="F27" s="76"/>
      <c r="G27" s="77">
        <v>57</v>
      </c>
      <c r="H27" s="82"/>
      <c r="I27" s="83"/>
      <c r="J27" s="84"/>
      <c r="K27" s="78">
        <v>6</v>
      </c>
      <c r="L27" s="78">
        <v>9</v>
      </c>
      <c r="M27" s="80">
        <v>3</v>
      </c>
      <c r="N27" s="19"/>
      <c r="O27" s="78"/>
      <c r="P27" s="79"/>
      <c r="Q27" s="85"/>
      <c r="R27" s="331"/>
      <c r="S27" s="84"/>
    </row>
    <row r="28" spans="1:19" x14ac:dyDescent="0.25">
      <c r="A28" s="19">
        <v>4</v>
      </c>
      <c r="B28" s="75" t="s">
        <v>39</v>
      </c>
      <c r="C28" s="296">
        <v>9</v>
      </c>
      <c r="D28" s="21">
        <v>6</v>
      </c>
      <c r="E28" s="22">
        <v>15</v>
      </c>
      <c r="F28" s="76"/>
      <c r="G28" s="77">
        <v>35</v>
      </c>
      <c r="H28" s="19"/>
      <c r="I28" s="78"/>
      <c r="J28" s="79"/>
      <c r="K28" s="78"/>
      <c r="L28" s="78"/>
      <c r="M28" s="80"/>
      <c r="N28" s="19"/>
      <c r="O28" s="78"/>
      <c r="P28" s="79"/>
      <c r="Q28" s="29">
        <v>9</v>
      </c>
      <c r="R28" s="329">
        <v>6</v>
      </c>
      <c r="S28" s="337">
        <v>2</v>
      </c>
    </row>
    <row r="29" spans="1:19" ht="22.5" x14ac:dyDescent="0.25">
      <c r="A29" s="19">
        <v>5</v>
      </c>
      <c r="B29" s="35" t="s">
        <v>40</v>
      </c>
      <c r="C29" s="296">
        <v>9</v>
      </c>
      <c r="D29" s="21">
        <v>0</v>
      </c>
      <c r="E29" s="22">
        <v>9</v>
      </c>
      <c r="F29" s="76"/>
      <c r="G29" s="77">
        <v>16</v>
      </c>
      <c r="H29" s="19"/>
      <c r="I29" s="78"/>
      <c r="J29" s="79"/>
      <c r="K29" s="78"/>
      <c r="L29" s="78"/>
      <c r="M29" s="80"/>
      <c r="N29" s="297">
        <v>9</v>
      </c>
      <c r="O29" s="78">
        <v>0</v>
      </c>
      <c r="P29" s="79">
        <v>1</v>
      </c>
      <c r="Q29" s="29"/>
      <c r="R29" s="329"/>
      <c r="S29" s="79"/>
    </row>
    <row r="30" spans="1:19" ht="22.5" x14ac:dyDescent="0.25">
      <c r="A30" s="19">
        <v>6</v>
      </c>
      <c r="B30" s="35" t="s">
        <v>41</v>
      </c>
      <c r="C30" s="21">
        <v>9</v>
      </c>
      <c r="D30" s="21">
        <v>0</v>
      </c>
      <c r="E30" s="22">
        <v>9</v>
      </c>
      <c r="F30" s="76"/>
      <c r="G30" s="77">
        <v>16</v>
      </c>
      <c r="H30" s="19"/>
      <c r="I30" s="78"/>
      <c r="J30" s="79"/>
      <c r="K30" s="78"/>
      <c r="L30" s="78"/>
      <c r="M30" s="80"/>
      <c r="N30" s="19"/>
      <c r="O30" s="78"/>
      <c r="P30" s="79"/>
      <c r="Q30" s="29">
        <v>9</v>
      </c>
      <c r="R30" s="329">
        <v>0</v>
      </c>
      <c r="S30" s="337">
        <v>1</v>
      </c>
    </row>
    <row r="31" spans="1:19" ht="15.75" thickBot="1" x14ac:dyDescent="0.3">
      <c r="A31" s="37">
        <v>7</v>
      </c>
      <c r="B31" s="86" t="s">
        <v>42</v>
      </c>
      <c r="C31" s="39">
        <v>9</v>
      </c>
      <c r="D31" s="39">
        <v>0</v>
      </c>
      <c r="E31" s="40">
        <v>9</v>
      </c>
      <c r="F31" s="87"/>
      <c r="G31" s="88">
        <v>16</v>
      </c>
      <c r="H31" s="37"/>
      <c r="I31" s="89"/>
      <c r="J31" s="90"/>
      <c r="K31" s="89"/>
      <c r="L31" s="89"/>
      <c r="M31" s="91"/>
      <c r="N31" s="37">
        <v>9</v>
      </c>
      <c r="O31" s="89">
        <v>0</v>
      </c>
      <c r="P31" s="292">
        <v>1</v>
      </c>
      <c r="Q31" s="47"/>
      <c r="R31" s="326"/>
      <c r="S31" s="79"/>
    </row>
    <row r="32" spans="1:19" ht="15.75" thickBot="1" x14ac:dyDescent="0.3">
      <c r="A32" s="48"/>
      <c r="B32" s="49" t="s">
        <v>33</v>
      </c>
      <c r="C32" s="50">
        <f>SUM(C25:C31)</f>
        <v>54</v>
      </c>
      <c r="D32" s="50">
        <f>SUM(D25:D31)</f>
        <v>33</v>
      </c>
      <c r="E32" s="51">
        <f>SUM(E25:E31)</f>
        <v>87</v>
      </c>
      <c r="F32" s="93"/>
      <c r="G32" s="94">
        <f t="shared" ref="G32:S32" si="3">SUM(G25:G31)</f>
        <v>254</v>
      </c>
      <c r="H32" s="322">
        <f t="shared" si="3"/>
        <v>12</v>
      </c>
      <c r="I32" s="323">
        <f t="shared" si="3"/>
        <v>18</v>
      </c>
      <c r="J32" s="107">
        <f t="shared" si="3"/>
        <v>6</v>
      </c>
      <c r="K32" s="51">
        <f t="shared" si="3"/>
        <v>6</v>
      </c>
      <c r="L32" s="51">
        <f t="shared" si="3"/>
        <v>9</v>
      </c>
      <c r="M32" s="96">
        <f t="shared" si="3"/>
        <v>3</v>
      </c>
      <c r="N32" s="95">
        <f t="shared" si="3"/>
        <v>18</v>
      </c>
      <c r="O32" s="51">
        <f t="shared" si="3"/>
        <v>0</v>
      </c>
      <c r="P32" s="51">
        <f t="shared" si="3"/>
        <v>2</v>
      </c>
      <c r="Q32" s="51">
        <f t="shared" si="3"/>
        <v>18</v>
      </c>
      <c r="R32" s="97">
        <f t="shared" si="3"/>
        <v>6</v>
      </c>
      <c r="S32" s="338">
        <f t="shared" si="3"/>
        <v>3</v>
      </c>
    </row>
    <row r="33" spans="1:19" ht="15.75" thickBot="1" x14ac:dyDescent="0.3">
      <c r="A33" s="59"/>
      <c r="B33" s="60" t="s">
        <v>34</v>
      </c>
      <c r="C33" s="61">
        <f>C32/E32</f>
        <v>0.62068965517241381</v>
      </c>
      <c r="D33" s="61">
        <f>D32/E32</f>
        <v>0.37931034482758619</v>
      </c>
      <c r="E33" s="62"/>
      <c r="F33" s="98"/>
      <c r="G33" s="99"/>
      <c r="H33" s="100"/>
      <c r="I33" s="62"/>
      <c r="J33" s="62"/>
      <c r="K33" s="62"/>
      <c r="L33" s="62"/>
      <c r="M33" s="101"/>
      <c r="N33" s="100"/>
      <c r="O33" s="62"/>
      <c r="P33" s="62"/>
      <c r="Q33" s="62"/>
      <c r="R33" s="102"/>
      <c r="S33" s="338"/>
    </row>
    <row r="34" spans="1:19" x14ac:dyDescent="0.25">
      <c r="A34" s="69"/>
      <c r="B34" s="391" t="s">
        <v>43</v>
      </c>
      <c r="C34" s="392"/>
      <c r="D34" s="392"/>
      <c r="E34" s="392"/>
      <c r="F34" s="392"/>
      <c r="G34" s="393"/>
      <c r="H34" s="69"/>
      <c r="I34" s="70"/>
      <c r="J34" s="71"/>
      <c r="K34" s="70"/>
      <c r="L34" s="70"/>
      <c r="M34" s="72"/>
      <c r="N34" s="74"/>
      <c r="O34" s="70"/>
      <c r="P34" s="71"/>
      <c r="Q34" s="70"/>
      <c r="R34" s="330"/>
      <c r="S34" s="336"/>
    </row>
    <row r="35" spans="1:19" x14ac:dyDescent="0.25">
      <c r="A35" s="19">
        <v>1</v>
      </c>
      <c r="B35" s="103" t="s">
        <v>44</v>
      </c>
      <c r="C35" s="21">
        <v>20</v>
      </c>
      <c r="D35" s="21">
        <v>10</v>
      </c>
      <c r="E35" s="22">
        <v>30</v>
      </c>
      <c r="F35" s="76"/>
      <c r="G35" s="77">
        <f>X35</f>
        <v>0</v>
      </c>
      <c r="H35" s="19">
        <v>20</v>
      </c>
      <c r="I35" s="78">
        <v>10</v>
      </c>
      <c r="J35" s="79">
        <v>3</v>
      </c>
      <c r="K35" s="78"/>
      <c r="L35" s="78"/>
      <c r="M35" s="80"/>
      <c r="N35" s="104"/>
      <c r="O35" s="78"/>
      <c r="P35" s="79"/>
      <c r="Q35" s="29"/>
      <c r="R35" s="329"/>
      <c r="S35" s="79"/>
    </row>
    <row r="36" spans="1:19" x14ac:dyDescent="0.25">
      <c r="A36" s="19">
        <v>2</v>
      </c>
      <c r="B36" s="103" t="s">
        <v>45</v>
      </c>
      <c r="C36" s="21">
        <v>20</v>
      </c>
      <c r="D36" s="21">
        <v>10</v>
      </c>
      <c r="E36" s="22">
        <v>30</v>
      </c>
      <c r="F36" s="76"/>
      <c r="G36" s="77">
        <f>X36</f>
        <v>0</v>
      </c>
      <c r="H36" s="19"/>
      <c r="I36" s="78"/>
      <c r="J36" s="79"/>
      <c r="K36" s="78">
        <v>20</v>
      </c>
      <c r="L36" s="78">
        <v>10</v>
      </c>
      <c r="M36" s="80">
        <v>3</v>
      </c>
      <c r="N36" s="104"/>
      <c r="O36" s="78"/>
      <c r="P36" s="79"/>
      <c r="Q36" s="29"/>
      <c r="R36" s="329"/>
      <c r="S36" s="79"/>
    </row>
    <row r="37" spans="1:19" ht="15.75" thickBot="1" x14ac:dyDescent="0.3">
      <c r="A37" s="37">
        <v>3</v>
      </c>
      <c r="B37" s="105" t="s">
        <v>46</v>
      </c>
      <c r="C37" s="39">
        <v>20</v>
      </c>
      <c r="D37" s="39">
        <v>10</v>
      </c>
      <c r="E37" s="40">
        <v>30</v>
      </c>
      <c r="F37" s="87"/>
      <c r="G37" s="321">
        <v>45</v>
      </c>
      <c r="H37" s="37"/>
      <c r="I37" s="89"/>
      <c r="J37" s="90"/>
      <c r="K37" s="89"/>
      <c r="L37" s="89"/>
      <c r="M37" s="91"/>
      <c r="N37" s="106">
        <v>20</v>
      </c>
      <c r="O37" s="89">
        <v>10</v>
      </c>
      <c r="P37" s="320">
        <v>3</v>
      </c>
      <c r="Q37" s="47"/>
      <c r="R37" s="326"/>
      <c r="S37" s="79"/>
    </row>
    <row r="38" spans="1:19" ht="15.75" thickBot="1" x14ac:dyDescent="0.3">
      <c r="A38" s="48"/>
      <c r="B38" s="49" t="s">
        <v>33</v>
      </c>
      <c r="C38" s="51">
        <f>SUM(C35:C37)</f>
        <v>60</v>
      </c>
      <c r="D38" s="51">
        <f>SUM(D35:D37)</f>
        <v>30</v>
      </c>
      <c r="E38" s="51">
        <f>SUM(E35:E37)</f>
        <v>90</v>
      </c>
      <c r="F38" s="51"/>
      <c r="G38" s="97">
        <f t="shared" ref="G38:S38" si="4">SUM(G35:G37)</f>
        <v>45</v>
      </c>
      <c r="H38" s="95">
        <f t="shared" si="4"/>
        <v>20</v>
      </c>
      <c r="I38" s="51">
        <f t="shared" si="4"/>
        <v>10</v>
      </c>
      <c r="J38" s="51">
        <f t="shared" si="4"/>
        <v>3</v>
      </c>
      <c r="K38" s="51">
        <f t="shared" si="4"/>
        <v>20</v>
      </c>
      <c r="L38" s="51">
        <f t="shared" si="4"/>
        <v>10</v>
      </c>
      <c r="M38" s="96">
        <f t="shared" si="4"/>
        <v>3</v>
      </c>
      <c r="N38" s="107">
        <f t="shared" si="4"/>
        <v>20</v>
      </c>
      <c r="O38" s="51">
        <f t="shared" si="4"/>
        <v>10</v>
      </c>
      <c r="P38" s="51">
        <f t="shared" si="4"/>
        <v>3</v>
      </c>
      <c r="Q38" s="51">
        <f t="shared" si="4"/>
        <v>0</v>
      </c>
      <c r="R38" s="97">
        <f t="shared" si="4"/>
        <v>0</v>
      </c>
      <c r="S38" s="338">
        <f t="shared" si="4"/>
        <v>0</v>
      </c>
    </row>
    <row r="39" spans="1:19" ht="15.75" thickBot="1" x14ac:dyDescent="0.3">
      <c r="A39" s="59"/>
      <c r="B39" s="60" t="s">
        <v>34</v>
      </c>
      <c r="C39" s="61">
        <f>C38/E38</f>
        <v>0.66666666666666663</v>
      </c>
      <c r="D39" s="61">
        <f>D38/E38</f>
        <v>0.33333333333333331</v>
      </c>
      <c r="E39" s="109"/>
      <c r="F39" s="102"/>
      <c r="G39" s="98"/>
      <c r="H39" s="100"/>
      <c r="I39" s="62"/>
      <c r="J39" s="62"/>
      <c r="K39" s="62"/>
      <c r="L39" s="62"/>
      <c r="M39" s="101"/>
      <c r="N39" s="109"/>
      <c r="O39" s="62"/>
      <c r="P39" s="62"/>
      <c r="Q39" s="62"/>
      <c r="R39" s="102"/>
      <c r="S39" s="338"/>
    </row>
    <row r="40" spans="1:19" x14ac:dyDescent="0.25">
      <c r="A40" s="69"/>
      <c r="B40" s="11" t="s">
        <v>47</v>
      </c>
      <c r="C40" s="110"/>
      <c r="D40" s="111"/>
      <c r="E40" s="112"/>
      <c r="F40" s="111"/>
      <c r="G40" s="113"/>
      <c r="H40" s="114"/>
      <c r="I40" s="115"/>
      <c r="J40" s="115"/>
      <c r="K40" s="115"/>
      <c r="L40" s="115"/>
      <c r="M40" s="116"/>
      <c r="N40" s="117"/>
      <c r="O40" s="115"/>
      <c r="P40" s="115"/>
      <c r="Q40" s="115"/>
      <c r="R40" s="118"/>
      <c r="S40" s="338"/>
    </row>
    <row r="41" spans="1:19" ht="22.5" x14ac:dyDescent="0.25">
      <c r="A41" s="19">
        <v>1</v>
      </c>
      <c r="B41" s="119" t="s">
        <v>48</v>
      </c>
      <c r="C41" s="21">
        <f>H41+K41+N41+Q41</f>
        <v>10</v>
      </c>
      <c r="D41" s="21">
        <f>I41+L41+O41+R41</f>
        <v>20</v>
      </c>
      <c r="E41" s="22">
        <f>SUM(C41:D41)</f>
        <v>30</v>
      </c>
      <c r="F41" s="76" t="s">
        <v>30</v>
      </c>
      <c r="G41" s="77">
        <v>45</v>
      </c>
      <c r="H41" s="19">
        <v>10</v>
      </c>
      <c r="I41" s="78">
        <v>20</v>
      </c>
      <c r="J41" s="79">
        <v>3</v>
      </c>
      <c r="K41" s="78"/>
      <c r="L41" s="78"/>
      <c r="M41" s="80"/>
      <c r="N41" s="19"/>
      <c r="O41" s="78"/>
      <c r="P41" s="79"/>
      <c r="Q41" s="120"/>
      <c r="R41" s="329"/>
      <c r="S41" s="79"/>
    </row>
    <row r="42" spans="1:19" ht="22.5" x14ac:dyDescent="0.25">
      <c r="A42" s="19">
        <v>2</v>
      </c>
      <c r="B42" s="121" t="s">
        <v>49</v>
      </c>
      <c r="C42" s="21">
        <v>10</v>
      </c>
      <c r="D42" s="21">
        <v>30</v>
      </c>
      <c r="E42" s="22">
        <v>40</v>
      </c>
      <c r="F42" s="76"/>
      <c r="G42" s="77">
        <v>35</v>
      </c>
      <c r="H42" s="19">
        <v>10</v>
      </c>
      <c r="I42" s="78">
        <v>30</v>
      </c>
      <c r="J42" s="79">
        <v>3</v>
      </c>
      <c r="K42" s="78"/>
      <c r="L42" s="78"/>
      <c r="M42" s="80"/>
      <c r="N42" s="82"/>
      <c r="O42" s="83"/>
      <c r="P42" s="84"/>
      <c r="Q42" s="120"/>
      <c r="R42" s="329"/>
      <c r="S42" s="79"/>
    </row>
    <row r="43" spans="1:19" ht="23.25" thickBot="1" x14ac:dyDescent="0.3">
      <c r="A43" s="37">
        <v>3</v>
      </c>
      <c r="B43" s="122" t="s">
        <v>50</v>
      </c>
      <c r="C43" s="39">
        <v>10</v>
      </c>
      <c r="D43" s="39">
        <v>10</v>
      </c>
      <c r="E43" s="40">
        <v>20</v>
      </c>
      <c r="F43" s="87" t="s">
        <v>51</v>
      </c>
      <c r="G43" s="88">
        <v>30</v>
      </c>
      <c r="H43" s="37"/>
      <c r="I43" s="89"/>
      <c r="J43" s="90"/>
      <c r="K43" s="89">
        <v>10</v>
      </c>
      <c r="L43" s="89">
        <v>10</v>
      </c>
      <c r="M43" s="91">
        <v>3</v>
      </c>
      <c r="N43" s="123"/>
      <c r="O43" s="124"/>
      <c r="P43" s="125"/>
      <c r="Q43" s="126"/>
      <c r="R43" s="326"/>
      <c r="S43" s="79"/>
    </row>
    <row r="44" spans="1:19" ht="15.75" thickBot="1" x14ac:dyDescent="0.3">
      <c r="A44" s="48"/>
      <c r="B44" s="49" t="s">
        <v>33</v>
      </c>
      <c r="C44" s="51">
        <f>SUM(C41:C43)</f>
        <v>30</v>
      </c>
      <c r="D44" s="51">
        <f>SUM(D41:D43)</f>
        <v>60</v>
      </c>
      <c r="E44" s="51">
        <f>SUM(E41:E43)</f>
        <v>90</v>
      </c>
      <c r="F44" s="17"/>
      <c r="G44" s="97">
        <f>SUM(G41:G43)</f>
        <v>110</v>
      </c>
      <c r="H44" s="95">
        <f>SUM(H41:H43)</f>
        <v>20</v>
      </c>
      <c r="I44" s="51">
        <f t="shared" ref="I44:S44" si="5">SUM(I41:I43)</f>
        <v>50</v>
      </c>
      <c r="J44" s="51">
        <f t="shared" si="5"/>
        <v>6</v>
      </c>
      <c r="K44" s="51">
        <f t="shared" si="5"/>
        <v>10</v>
      </c>
      <c r="L44" s="51">
        <f t="shared" si="5"/>
        <v>10</v>
      </c>
      <c r="M44" s="51">
        <f t="shared" si="5"/>
        <v>3</v>
      </c>
      <c r="N44" s="51">
        <f t="shared" si="5"/>
        <v>0</v>
      </c>
      <c r="O44" s="51">
        <f t="shared" si="5"/>
        <v>0</v>
      </c>
      <c r="P44" s="51">
        <f t="shared" si="5"/>
        <v>0</v>
      </c>
      <c r="Q44" s="51">
        <f t="shared" si="5"/>
        <v>0</v>
      </c>
      <c r="R44" s="97">
        <f t="shared" si="5"/>
        <v>0</v>
      </c>
      <c r="S44" s="338">
        <f t="shared" si="5"/>
        <v>0</v>
      </c>
    </row>
    <row r="45" spans="1:19" ht="15.75" thickBot="1" x14ac:dyDescent="0.3">
      <c r="A45" s="127"/>
      <c r="B45" s="60" t="s">
        <v>34</v>
      </c>
      <c r="C45" s="61">
        <f>C44/E44</f>
        <v>0.33333333333333331</v>
      </c>
      <c r="D45" s="61">
        <f>D44/E44</f>
        <v>0.66666666666666663</v>
      </c>
      <c r="E45" s="128"/>
      <c r="F45" s="129"/>
      <c r="G45" s="130"/>
      <c r="H45" s="131"/>
      <c r="I45" s="132"/>
      <c r="J45" s="132"/>
      <c r="K45" s="132"/>
      <c r="L45" s="132"/>
      <c r="M45" s="133"/>
      <c r="N45" s="128"/>
      <c r="O45" s="132"/>
      <c r="P45" s="132"/>
      <c r="Q45" s="132"/>
      <c r="R45" s="129"/>
      <c r="S45" s="338"/>
    </row>
    <row r="46" spans="1:19" x14ac:dyDescent="0.25">
      <c r="A46" s="134"/>
      <c r="B46" s="135" t="s">
        <v>52</v>
      </c>
      <c r="C46" s="136"/>
      <c r="D46" s="136"/>
      <c r="E46" s="112"/>
      <c r="F46" s="111"/>
      <c r="G46" s="113"/>
      <c r="H46" s="114"/>
      <c r="I46" s="115"/>
      <c r="J46" s="115"/>
      <c r="K46" s="115"/>
      <c r="L46" s="115"/>
      <c r="M46" s="116"/>
      <c r="N46" s="117"/>
      <c r="O46" s="115"/>
      <c r="P46" s="115"/>
      <c r="Q46" s="115"/>
      <c r="R46" s="118"/>
      <c r="S46" s="338"/>
    </row>
    <row r="47" spans="1:19" x14ac:dyDescent="0.25">
      <c r="A47" s="19">
        <v>1</v>
      </c>
      <c r="B47" s="137" t="s">
        <v>53</v>
      </c>
      <c r="C47" s="21">
        <v>15</v>
      </c>
      <c r="D47" s="21">
        <v>0</v>
      </c>
      <c r="E47" s="22">
        <v>15</v>
      </c>
      <c r="F47" s="76"/>
      <c r="G47" s="77">
        <v>60</v>
      </c>
      <c r="H47" s="19">
        <v>15</v>
      </c>
      <c r="I47" s="78">
        <v>0</v>
      </c>
      <c r="J47" s="79">
        <v>3</v>
      </c>
      <c r="K47" s="78"/>
      <c r="L47" s="78"/>
      <c r="M47" s="80"/>
      <c r="N47" s="19"/>
      <c r="O47" s="78"/>
      <c r="P47" s="79"/>
      <c r="Q47" s="29"/>
      <c r="R47" s="329"/>
      <c r="S47" s="79"/>
    </row>
    <row r="48" spans="1:19" x14ac:dyDescent="0.25">
      <c r="A48" s="19">
        <v>2</v>
      </c>
      <c r="B48" s="137" t="s">
        <v>54</v>
      </c>
      <c r="C48" s="21">
        <v>6</v>
      </c>
      <c r="D48" s="21">
        <v>12</v>
      </c>
      <c r="E48" s="22">
        <v>18</v>
      </c>
      <c r="F48" s="76"/>
      <c r="G48" s="77">
        <v>57</v>
      </c>
      <c r="H48" s="19">
        <v>6</v>
      </c>
      <c r="I48" s="78">
        <v>9</v>
      </c>
      <c r="J48" s="79">
        <v>3</v>
      </c>
      <c r="K48" s="78"/>
      <c r="L48" s="78"/>
      <c r="M48" s="80"/>
      <c r="N48" s="19"/>
      <c r="O48" s="78"/>
      <c r="P48" s="79"/>
      <c r="Q48" s="29"/>
      <c r="R48" s="329"/>
      <c r="S48" s="79"/>
    </row>
    <row r="49" spans="1:19" ht="15.75" thickBot="1" x14ac:dyDescent="0.3">
      <c r="A49" s="37">
        <v>3</v>
      </c>
      <c r="B49" s="138" t="s">
        <v>55</v>
      </c>
      <c r="C49" s="39">
        <v>9</v>
      </c>
      <c r="D49" s="39">
        <v>9</v>
      </c>
      <c r="E49" s="40">
        <v>18</v>
      </c>
      <c r="F49" s="87"/>
      <c r="G49" s="88">
        <v>57</v>
      </c>
      <c r="H49" s="37"/>
      <c r="I49" s="89"/>
      <c r="J49" s="90"/>
      <c r="K49" s="89">
        <v>9</v>
      </c>
      <c r="L49" s="89">
        <v>9</v>
      </c>
      <c r="M49" s="91">
        <v>3</v>
      </c>
      <c r="N49" s="37"/>
      <c r="O49" s="89"/>
      <c r="P49" s="90"/>
      <c r="Q49" s="47"/>
      <c r="R49" s="326"/>
      <c r="S49" s="79"/>
    </row>
    <row r="50" spans="1:19" ht="15.75" thickBot="1" x14ac:dyDescent="0.3">
      <c r="A50" s="48"/>
      <c r="B50" s="139" t="s">
        <v>56</v>
      </c>
      <c r="C50" s="50">
        <f>SUM(C47:C49)</f>
        <v>30</v>
      </c>
      <c r="D50" s="50">
        <f>SUM(D47:D49)</f>
        <v>21</v>
      </c>
      <c r="E50" s="51">
        <f>SUM(E47:E49)</f>
        <v>51</v>
      </c>
      <c r="F50" s="140"/>
      <c r="G50" s="94">
        <f t="shared" ref="G50:L50" si="6">SUM(G47:G49)</f>
        <v>174</v>
      </c>
      <c r="H50" s="95">
        <f t="shared" si="6"/>
        <v>21</v>
      </c>
      <c r="I50" s="51">
        <f t="shared" si="6"/>
        <v>9</v>
      </c>
      <c r="J50" s="141">
        <f t="shared" si="6"/>
        <v>6</v>
      </c>
      <c r="K50" s="51">
        <f t="shared" si="6"/>
        <v>9</v>
      </c>
      <c r="L50" s="51">
        <f t="shared" si="6"/>
        <v>9</v>
      </c>
      <c r="M50" s="142">
        <v>3</v>
      </c>
      <c r="N50" s="95">
        <f t="shared" ref="N50:S50" si="7">SUM(N47:N49)</f>
        <v>0</v>
      </c>
      <c r="O50" s="51">
        <f t="shared" si="7"/>
        <v>0</v>
      </c>
      <c r="P50" s="141">
        <f t="shared" si="7"/>
        <v>0</v>
      </c>
      <c r="Q50" s="51">
        <f t="shared" si="7"/>
        <v>0</v>
      </c>
      <c r="R50" s="97">
        <f t="shared" si="7"/>
        <v>0</v>
      </c>
      <c r="S50" s="339">
        <f t="shared" si="7"/>
        <v>0</v>
      </c>
    </row>
    <row r="51" spans="1:19" x14ac:dyDescent="0.25">
      <c r="A51" s="134"/>
      <c r="B51" s="144" t="s">
        <v>57</v>
      </c>
      <c r="C51" s="145">
        <v>310</v>
      </c>
      <c r="D51" s="145">
        <v>410</v>
      </c>
      <c r="E51" s="146">
        <v>730</v>
      </c>
      <c r="F51" s="147"/>
      <c r="G51" s="148"/>
      <c r="H51" s="134"/>
      <c r="I51" s="146"/>
      <c r="J51" s="149"/>
      <c r="K51" s="146"/>
      <c r="L51" s="146"/>
      <c r="M51" s="150"/>
      <c r="N51" s="134"/>
      <c r="O51" s="146"/>
      <c r="P51" s="149"/>
      <c r="Q51" s="146"/>
      <c r="R51" s="332"/>
      <c r="S51" s="340"/>
    </row>
    <row r="52" spans="1:19" x14ac:dyDescent="0.25">
      <c r="A52" s="152"/>
      <c r="B52" s="153" t="s">
        <v>58</v>
      </c>
      <c r="C52" s="154">
        <v>0.42</v>
      </c>
      <c r="D52" s="155">
        <v>0.57999999999999996</v>
      </c>
      <c r="E52" s="156"/>
      <c r="F52" s="157"/>
      <c r="G52" s="158"/>
      <c r="H52" s="159"/>
      <c r="I52" s="156"/>
      <c r="J52" s="160"/>
      <c r="K52" s="156"/>
      <c r="L52" s="156"/>
      <c r="M52" s="161"/>
      <c r="N52" s="159"/>
      <c r="O52" s="156"/>
      <c r="P52" s="160"/>
      <c r="Q52" s="156"/>
      <c r="R52" s="156"/>
      <c r="S52" s="340"/>
    </row>
    <row r="53" spans="1:19" x14ac:dyDescent="0.25">
      <c r="A53" s="162"/>
      <c r="B53" s="163" t="s">
        <v>59</v>
      </c>
      <c r="C53" s="164" t="s">
        <v>60</v>
      </c>
      <c r="D53" s="165"/>
      <c r="E53" s="165"/>
      <c r="F53" s="165"/>
      <c r="G53" s="165"/>
      <c r="H53" s="166"/>
      <c r="I53" s="165"/>
      <c r="J53" s="165"/>
      <c r="K53" s="165"/>
      <c r="L53" s="165"/>
      <c r="M53" s="167"/>
      <c r="N53" s="166"/>
      <c r="O53" s="165"/>
      <c r="P53" s="165"/>
      <c r="Q53" s="165"/>
      <c r="R53" s="165"/>
      <c r="S53" s="341"/>
    </row>
    <row r="54" spans="1:19" ht="22.5" x14ac:dyDescent="0.25">
      <c r="A54" s="168">
        <v>2</v>
      </c>
      <c r="B54" s="36" t="s">
        <v>61</v>
      </c>
      <c r="C54" s="169"/>
      <c r="D54" s="170">
        <v>90</v>
      </c>
      <c r="E54" s="22">
        <f>SUM(C54:D54)</f>
        <v>90</v>
      </c>
      <c r="F54" s="171"/>
      <c r="G54" s="172">
        <f>X54</f>
        <v>0</v>
      </c>
      <c r="H54" s="25"/>
      <c r="I54" s="26"/>
      <c r="J54" s="173"/>
      <c r="K54" s="174">
        <v>0</v>
      </c>
      <c r="L54" s="26">
        <v>90</v>
      </c>
      <c r="M54" s="175">
        <v>4</v>
      </c>
      <c r="N54" s="176"/>
      <c r="O54" s="26"/>
      <c r="P54" s="173"/>
      <c r="Q54" s="120"/>
      <c r="R54" s="329"/>
      <c r="S54" s="173"/>
    </row>
    <row r="55" spans="1:19" ht="15.75" thickBot="1" x14ac:dyDescent="0.3">
      <c r="A55" s="178">
        <v>3</v>
      </c>
      <c r="B55" s="179" t="s">
        <v>62</v>
      </c>
      <c r="C55" s="180"/>
      <c r="D55" s="181">
        <v>120</v>
      </c>
      <c r="E55" s="40">
        <f>SUM(C55:D55)</f>
        <v>120</v>
      </c>
      <c r="F55" s="182"/>
      <c r="G55" s="183">
        <v>105</v>
      </c>
      <c r="H55" s="42"/>
      <c r="I55" s="43"/>
      <c r="J55" s="184"/>
      <c r="K55" s="185"/>
      <c r="L55" s="43"/>
      <c r="M55" s="186"/>
      <c r="N55" s="187"/>
      <c r="O55" s="43"/>
      <c r="P55" s="184"/>
      <c r="Q55" s="126">
        <v>0</v>
      </c>
      <c r="R55" s="326">
        <v>120</v>
      </c>
      <c r="S55" s="342">
        <v>9</v>
      </c>
    </row>
    <row r="56" spans="1:19" ht="15.75" thickBot="1" x14ac:dyDescent="0.3">
      <c r="A56" s="188"/>
      <c r="B56" s="189" t="s">
        <v>63</v>
      </c>
      <c r="C56" s="190">
        <f>SUM(C54:C55)</f>
        <v>0</v>
      </c>
      <c r="D56" s="190">
        <f>SUM(D54:D55)</f>
        <v>210</v>
      </c>
      <c r="E56" s="190">
        <f>SUM(E54:E55)</f>
        <v>210</v>
      </c>
      <c r="F56" s="191"/>
      <c r="G56" s="191">
        <f t="shared" ref="G56:S56" si="8">SUM(G54:G55)</f>
        <v>105</v>
      </c>
      <c r="H56" s="192">
        <f t="shared" si="8"/>
        <v>0</v>
      </c>
      <c r="I56" s="193">
        <f t="shared" si="8"/>
        <v>0</v>
      </c>
      <c r="J56" s="193">
        <f t="shared" si="8"/>
        <v>0</v>
      </c>
      <c r="K56" s="193">
        <f t="shared" si="8"/>
        <v>0</v>
      </c>
      <c r="L56" s="193">
        <f t="shared" si="8"/>
        <v>90</v>
      </c>
      <c r="M56" s="194">
        <f t="shared" si="8"/>
        <v>4</v>
      </c>
      <c r="N56" s="195">
        <f t="shared" si="8"/>
        <v>0</v>
      </c>
      <c r="O56" s="196">
        <f t="shared" si="8"/>
        <v>0</v>
      </c>
      <c r="P56" s="196">
        <f t="shared" si="8"/>
        <v>0</v>
      </c>
      <c r="Q56" s="196">
        <f t="shared" si="8"/>
        <v>0</v>
      </c>
      <c r="R56" s="196">
        <f t="shared" si="8"/>
        <v>120</v>
      </c>
      <c r="S56" s="343">
        <f t="shared" si="8"/>
        <v>9</v>
      </c>
    </row>
    <row r="57" spans="1:19" x14ac:dyDescent="0.25">
      <c r="A57" s="197"/>
      <c r="B57" s="198"/>
      <c r="C57" s="199"/>
      <c r="D57" s="199">
        <f>D22+D32+D38+D44+D50+D56</f>
        <v>501</v>
      </c>
      <c r="E57" s="199">
        <f>E22+E32+E38+E44+E50+E56</f>
        <v>720</v>
      </c>
      <c r="F57" s="200"/>
      <c r="G57" s="200"/>
      <c r="H57" s="201"/>
      <c r="I57" s="202"/>
      <c r="J57" s="202"/>
      <c r="K57" s="202"/>
      <c r="L57" s="202"/>
      <c r="M57" s="203"/>
      <c r="N57" s="204"/>
      <c r="O57" s="205"/>
      <c r="P57" s="205"/>
      <c r="Q57" s="205"/>
      <c r="R57" s="205"/>
      <c r="S57" s="343"/>
    </row>
    <row r="58" spans="1:19" x14ac:dyDescent="0.25">
      <c r="A58" s="208"/>
      <c r="B58" s="209" t="s">
        <v>64</v>
      </c>
      <c r="C58" s="210" t="s">
        <v>65</v>
      </c>
      <c r="D58" s="211"/>
      <c r="E58" s="211"/>
      <c r="F58" s="211"/>
      <c r="G58" s="211"/>
      <c r="H58" s="212"/>
      <c r="I58" s="211"/>
      <c r="J58" s="211"/>
      <c r="K58" s="211"/>
      <c r="L58" s="211"/>
      <c r="M58" s="213"/>
      <c r="N58" s="212"/>
      <c r="O58" s="211"/>
      <c r="P58" s="211"/>
      <c r="Q58" s="211"/>
      <c r="R58" s="211"/>
      <c r="S58" s="344"/>
    </row>
    <row r="59" spans="1:19" ht="15.75" thickBot="1" x14ac:dyDescent="0.3">
      <c r="A59" s="298"/>
      <c r="B59" s="299"/>
      <c r="C59" s="300"/>
      <c r="D59" s="300"/>
      <c r="E59" s="301"/>
      <c r="F59" s="302"/>
      <c r="G59" s="302"/>
      <c r="H59" s="303"/>
      <c r="I59" s="302"/>
      <c r="J59" s="302"/>
      <c r="K59" s="302"/>
      <c r="L59" s="302"/>
      <c r="M59" s="304"/>
      <c r="N59" s="303"/>
      <c r="O59" s="302"/>
      <c r="P59" s="302"/>
      <c r="Q59" s="305"/>
      <c r="R59" s="305"/>
      <c r="S59" s="345"/>
    </row>
    <row r="60" spans="1:19" ht="15.75" thickBot="1" x14ac:dyDescent="0.3">
      <c r="A60" s="217"/>
      <c r="B60" s="218"/>
      <c r="C60" s="219"/>
      <c r="D60" s="220"/>
      <c r="E60" s="220"/>
      <c r="F60" s="220"/>
      <c r="G60" s="220"/>
      <c r="H60" s="221"/>
      <c r="I60" s="222"/>
      <c r="J60" s="222"/>
      <c r="K60" s="222"/>
      <c r="L60" s="222"/>
      <c r="M60" s="223"/>
      <c r="N60" s="224"/>
      <c r="O60" s="222"/>
      <c r="P60" s="222"/>
      <c r="Q60" s="222"/>
      <c r="R60" s="222"/>
      <c r="S60" s="346"/>
    </row>
    <row r="61" spans="1:19" x14ac:dyDescent="0.25">
      <c r="A61" s="166"/>
      <c r="B61" s="395" t="s">
        <v>79</v>
      </c>
      <c r="C61" s="395"/>
      <c r="D61" s="395"/>
      <c r="E61" s="395"/>
      <c r="F61" s="395"/>
      <c r="G61" s="395"/>
      <c r="H61" s="395"/>
      <c r="I61" s="165"/>
      <c r="J61" s="165"/>
      <c r="K61" s="165"/>
      <c r="L61" s="165"/>
      <c r="M61" s="167"/>
      <c r="N61" s="225"/>
      <c r="O61" s="226"/>
      <c r="P61" s="226"/>
      <c r="Q61" s="226"/>
      <c r="R61" s="226"/>
      <c r="S61" s="347"/>
    </row>
    <row r="62" spans="1:19" x14ac:dyDescent="0.25">
      <c r="A62" s="25">
        <v>1</v>
      </c>
      <c r="B62" s="35" t="s">
        <v>80</v>
      </c>
      <c r="C62" s="174">
        <v>20</v>
      </c>
      <c r="D62" s="174">
        <v>20</v>
      </c>
      <c r="E62" s="26">
        <v>40</v>
      </c>
      <c r="F62" s="230"/>
      <c r="G62" s="172">
        <v>35</v>
      </c>
      <c r="H62" s="25"/>
      <c r="I62" s="26"/>
      <c r="J62" s="231"/>
      <c r="K62" s="26">
        <v>20</v>
      </c>
      <c r="L62" s="26">
        <v>20</v>
      </c>
      <c r="M62" s="232">
        <v>3</v>
      </c>
      <c r="N62" s="25"/>
      <c r="O62" s="26"/>
      <c r="P62" s="231"/>
      <c r="Q62" s="25"/>
      <c r="R62" s="234"/>
      <c r="S62" s="231"/>
    </row>
    <row r="63" spans="1:19" ht="22.5" x14ac:dyDescent="0.25">
      <c r="A63" s="25">
        <v>2</v>
      </c>
      <c r="B63" s="35" t="s">
        <v>81</v>
      </c>
      <c r="C63" s="174">
        <v>15</v>
      </c>
      <c r="D63" s="174">
        <v>10</v>
      </c>
      <c r="E63" s="26">
        <v>25</v>
      </c>
      <c r="F63" s="230"/>
      <c r="G63" s="172">
        <v>25</v>
      </c>
      <c r="H63" s="25"/>
      <c r="I63" s="26"/>
      <c r="J63" s="231"/>
      <c r="K63" s="26">
        <v>20</v>
      </c>
      <c r="L63" s="26">
        <v>10</v>
      </c>
      <c r="M63" s="232">
        <v>2</v>
      </c>
      <c r="N63" s="25"/>
      <c r="O63" s="26"/>
      <c r="P63" s="231"/>
      <c r="Q63" s="34"/>
      <c r="R63" s="234"/>
      <c r="S63" s="231"/>
    </row>
    <row r="64" spans="1:19" ht="45" x14ac:dyDescent="0.25">
      <c r="A64" s="25">
        <v>3</v>
      </c>
      <c r="B64" s="35" t="s">
        <v>82</v>
      </c>
      <c r="C64" s="174">
        <v>30</v>
      </c>
      <c r="D64" s="295">
        <v>25</v>
      </c>
      <c r="E64" s="26">
        <v>65</v>
      </c>
      <c r="F64" s="230" t="s">
        <v>30</v>
      </c>
      <c r="G64" s="172">
        <v>60</v>
      </c>
      <c r="H64" s="25"/>
      <c r="I64" s="26"/>
      <c r="J64" s="231"/>
      <c r="K64" s="26"/>
      <c r="L64" s="26"/>
      <c r="M64" s="232"/>
      <c r="N64" s="25">
        <v>30</v>
      </c>
      <c r="O64" s="26">
        <v>25</v>
      </c>
      <c r="P64" s="231">
        <v>5</v>
      </c>
      <c r="Q64" s="34"/>
      <c r="R64" s="234"/>
      <c r="S64" s="231"/>
    </row>
    <row r="65" spans="1:19" ht="45" x14ac:dyDescent="0.25">
      <c r="A65" s="25">
        <v>4</v>
      </c>
      <c r="B65" s="35" t="s">
        <v>83</v>
      </c>
      <c r="C65" s="174">
        <v>25</v>
      </c>
      <c r="D65" s="174">
        <v>40</v>
      </c>
      <c r="E65" s="294">
        <v>65</v>
      </c>
      <c r="F65" s="230" t="s">
        <v>30</v>
      </c>
      <c r="G65" s="172">
        <v>65</v>
      </c>
      <c r="H65" s="25"/>
      <c r="I65" s="26"/>
      <c r="J65" s="231"/>
      <c r="K65" s="26"/>
      <c r="L65" s="26"/>
      <c r="M65" s="232"/>
      <c r="N65" s="25">
        <v>10</v>
      </c>
      <c r="O65" s="26">
        <v>15</v>
      </c>
      <c r="P65" s="231">
        <v>2</v>
      </c>
      <c r="Q65" s="34">
        <v>15</v>
      </c>
      <c r="R65" s="234">
        <v>25</v>
      </c>
      <c r="S65" s="231">
        <v>3</v>
      </c>
    </row>
    <row r="66" spans="1:19" ht="15.75" thickBot="1" x14ac:dyDescent="0.3">
      <c r="A66" s="25">
        <v>5</v>
      </c>
      <c r="B66" s="35" t="s">
        <v>84</v>
      </c>
      <c r="C66" s="295">
        <v>25</v>
      </c>
      <c r="D66" s="174">
        <v>0</v>
      </c>
      <c r="E66" s="26">
        <v>25</v>
      </c>
      <c r="F66" s="230"/>
      <c r="G66" s="172">
        <v>25</v>
      </c>
      <c r="H66" s="25"/>
      <c r="I66" s="26"/>
      <c r="J66" s="231"/>
      <c r="K66" s="26"/>
      <c r="L66" s="26"/>
      <c r="M66" s="232"/>
      <c r="N66" s="25">
        <v>25</v>
      </c>
      <c r="O66" s="234">
        <v>0</v>
      </c>
      <c r="P66" s="236">
        <v>2</v>
      </c>
      <c r="Q66" s="26"/>
      <c r="R66" s="234"/>
      <c r="S66" s="231"/>
    </row>
    <row r="67" spans="1:19" ht="34.5" thickBot="1" x14ac:dyDescent="0.3">
      <c r="A67" s="25">
        <v>6</v>
      </c>
      <c r="B67" s="35" t="s">
        <v>85</v>
      </c>
      <c r="C67" s="174">
        <v>5</v>
      </c>
      <c r="D67" s="174">
        <v>25</v>
      </c>
      <c r="E67" s="26">
        <v>30</v>
      </c>
      <c r="F67" s="230"/>
      <c r="G67" s="172">
        <v>20</v>
      </c>
      <c r="H67" s="25"/>
      <c r="I67" s="26"/>
      <c r="J67" s="231"/>
      <c r="K67" s="26"/>
      <c r="L67" s="26"/>
      <c r="M67" s="232"/>
      <c r="N67" s="34"/>
      <c r="O67" s="234"/>
      <c r="P67" s="325"/>
      <c r="Q67" s="34">
        <v>5</v>
      </c>
      <c r="R67" s="234">
        <v>25</v>
      </c>
      <c r="S67" s="231">
        <v>2</v>
      </c>
    </row>
    <row r="68" spans="1:19" x14ac:dyDescent="0.25">
      <c r="A68" s="25">
        <v>7</v>
      </c>
      <c r="B68" s="35" t="s">
        <v>86</v>
      </c>
      <c r="C68" s="174">
        <v>5</v>
      </c>
      <c r="D68" s="174">
        <v>15</v>
      </c>
      <c r="E68" s="26">
        <v>20</v>
      </c>
      <c r="F68" s="230"/>
      <c r="G68" s="172">
        <v>10</v>
      </c>
      <c r="H68" s="25"/>
      <c r="I68" s="26"/>
      <c r="J68" s="231"/>
      <c r="K68" s="26"/>
      <c r="L68" s="26"/>
      <c r="M68" s="232"/>
      <c r="N68" s="25">
        <v>5</v>
      </c>
      <c r="O68" s="26">
        <v>15</v>
      </c>
      <c r="P68" s="275">
        <v>1</v>
      </c>
      <c r="Q68" s="25"/>
      <c r="R68" s="234"/>
      <c r="S68" s="231"/>
    </row>
    <row r="69" spans="1:19" ht="15.75" thickBot="1" x14ac:dyDescent="0.3">
      <c r="A69" s="42"/>
      <c r="B69" s="235"/>
      <c r="C69" s="185"/>
      <c r="D69" s="185"/>
      <c r="E69" s="43"/>
      <c r="F69" s="216"/>
      <c r="G69" s="183"/>
      <c r="H69" s="42"/>
      <c r="I69" s="43"/>
      <c r="J69" s="236"/>
      <c r="K69" s="43"/>
      <c r="L69" s="43"/>
      <c r="M69" s="237"/>
      <c r="N69" s="42"/>
      <c r="O69" s="43"/>
      <c r="P69" s="236"/>
      <c r="Q69" s="43"/>
      <c r="R69" s="333"/>
      <c r="S69" s="231"/>
    </row>
    <row r="70" spans="1:19" ht="15.75" thickBot="1" x14ac:dyDescent="0.3">
      <c r="A70" s="239"/>
      <c r="B70" s="240" t="s">
        <v>66</v>
      </c>
      <c r="C70" s="241">
        <f>SUM(C62:C69)</f>
        <v>125</v>
      </c>
      <c r="D70" s="242">
        <f>SUM(D62:D69)</f>
        <v>135</v>
      </c>
      <c r="E70" s="241">
        <f>SUM(C70:D70)</f>
        <v>260</v>
      </c>
      <c r="F70" s="243"/>
      <c r="G70" s="242">
        <f t="shared" ref="G70:S70" si="9">SUM(G62:G69)</f>
        <v>240</v>
      </c>
      <c r="H70" s="239">
        <f t="shared" si="9"/>
        <v>0</v>
      </c>
      <c r="I70" s="241">
        <f t="shared" si="9"/>
        <v>0</v>
      </c>
      <c r="J70" s="241">
        <f t="shared" si="9"/>
        <v>0</v>
      </c>
      <c r="K70" s="241">
        <f t="shared" si="9"/>
        <v>40</v>
      </c>
      <c r="L70" s="241">
        <f t="shared" si="9"/>
        <v>30</v>
      </c>
      <c r="M70" s="241">
        <f t="shared" si="9"/>
        <v>5</v>
      </c>
      <c r="N70" s="241">
        <f t="shared" si="9"/>
        <v>70</v>
      </c>
      <c r="O70" s="241">
        <f t="shared" si="9"/>
        <v>55</v>
      </c>
      <c r="P70" s="241">
        <f t="shared" si="9"/>
        <v>10</v>
      </c>
      <c r="Q70" s="241">
        <f t="shared" si="9"/>
        <v>20</v>
      </c>
      <c r="R70" s="242">
        <f t="shared" si="9"/>
        <v>50</v>
      </c>
      <c r="S70" s="26">
        <f t="shared" si="9"/>
        <v>5</v>
      </c>
    </row>
    <row r="71" spans="1:19" ht="15.75" thickBot="1" x14ac:dyDescent="0.3">
      <c r="A71" s="244"/>
      <c r="B71" s="245" t="s">
        <v>67</v>
      </c>
      <c r="C71" s="246">
        <f>C70/E70</f>
        <v>0.48076923076923078</v>
      </c>
      <c r="D71" s="246">
        <f>D70/E70</f>
        <v>0.51923076923076927</v>
      </c>
      <c r="E71" s="247"/>
      <c r="F71" s="205"/>
      <c r="G71" s="248"/>
      <c r="H71" s="324">
        <f t="shared" ref="H71:S71" si="10">H22+H32+H38+H44+H50+H56+H70</f>
        <v>88</v>
      </c>
      <c r="I71" s="250">
        <f t="shared" si="10"/>
        <v>138</v>
      </c>
      <c r="J71" s="250">
        <f t="shared" si="10"/>
        <v>31</v>
      </c>
      <c r="K71" s="250">
        <f t="shared" si="10"/>
        <v>97</v>
      </c>
      <c r="L71" s="250">
        <f t="shared" si="10"/>
        <v>200</v>
      </c>
      <c r="M71" s="250">
        <f t="shared" si="10"/>
        <v>29</v>
      </c>
      <c r="N71" s="250">
        <f t="shared" si="10"/>
        <v>123</v>
      </c>
      <c r="O71" s="250">
        <f t="shared" si="10"/>
        <v>113</v>
      </c>
      <c r="P71" s="250">
        <f t="shared" si="10"/>
        <v>30</v>
      </c>
      <c r="Q71" s="250">
        <f t="shared" si="10"/>
        <v>41</v>
      </c>
      <c r="R71" s="251">
        <f t="shared" si="10"/>
        <v>182</v>
      </c>
      <c r="S71" s="348">
        <f t="shared" si="10"/>
        <v>30</v>
      </c>
    </row>
    <row r="72" spans="1:19" ht="15.75" thickBot="1" x14ac:dyDescent="0.3">
      <c r="A72" s="252"/>
      <c r="B72" s="253"/>
      <c r="C72" s="254"/>
      <c r="D72" s="254"/>
      <c r="E72" s="256">
        <v>1200</v>
      </c>
      <c r="F72" s="255"/>
      <c r="G72" s="256"/>
      <c r="H72" s="257"/>
      <c r="I72" s="258">
        <f>H71+I71</f>
        <v>226</v>
      </c>
      <c r="J72" s="258"/>
      <c r="K72" s="258"/>
      <c r="L72" s="258">
        <f>K71+L71</f>
        <v>297</v>
      </c>
      <c r="M72" s="259"/>
      <c r="N72" s="258"/>
      <c r="O72" s="258">
        <f>N71+O71</f>
        <v>236</v>
      </c>
      <c r="P72" s="258"/>
      <c r="Q72" s="258"/>
      <c r="R72" s="258">
        <f>Q71+R71</f>
        <v>223</v>
      </c>
      <c r="S72" s="26"/>
    </row>
    <row r="73" spans="1:19" ht="15.75" thickBot="1" x14ac:dyDescent="0.3">
      <c r="A73" s="260"/>
      <c r="B73" s="260"/>
      <c r="C73" s="260"/>
      <c r="D73" s="260"/>
      <c r="E73" s="229"/>
      <c r="F73" s="261"/>
      <c r="G73" s="229"/>
      <c r="H73" s="229"/>
      <c r="I73" s="229"/>
      <c r="J73" s="262"/>
      <c r="K73" s="229"/>
      <c r="L73" s="229"/>
      <c r="M73" s="262"/>
      <c r="N73" s="229"/>
      <c r="O73" s="229"/>
      <c r="P73" s="262"/>
      <c r="Q73" s="263"/>
      <c r="R73" s="263"/>
      <c r="S73" s="349"/>
    </row>
    <row r="74" spans="1:19" ht="15.75" thickBot="1" x14ac:dyDescent="0.3">
      <c r="A74" s="264"/>
      <c r="B74" s="265" t="s">
        <v>87</v>
      </c>
      <c r="C74" s="266"/>
      <c r="D74" s="266"/>
      <c r="E74" s="266"/>
      <c r="F74" s="266"/>
      <c r="G74" s="266"/>
      <c r="H74" s="264"/>
      <c r="I74" s="266"/>
      <c r="J74" s="266"/>
      <c r="K74" s="266"/>
      <c r="L74" s="266"/>
      <c r="M74" s="267"/>
      <c r="N74" s="264"/>
      <c r="O74" s="266"/>
      <c r="P74" s="266"/>
      <c r="Q74" s="268"/>
      <c r="R74" s="268"/>
      <c r="S74" s="350"/>
    </row>
    <row r="75" spans="1:19" ht="22.5" x14ac:dyDescent="0.25">
      <c r="A75" s="269" t="s">
        <v>68</v>
      </c>
      <c r="B75" s="270" t="s">
        <v>88</v>
      </c>
      <c r="C75" s="271">
        <v>40</v>
      </c>
      <c r="D75" s="271">
        <v>0</v>
      </c>
      <c r="E75" s="272">
        <v>40</v>
      </c>
      <c r="F75" s="273"/>
      <c r="G75" s="274">
        <v>35</v>
      </c>
      <c r="H75" s="269"/>
      <c r="I75" s="272"/>
      <c r="J75" s="275"/>
      <c r="K75" s="272">
        <v>40</v>
      </c>
      <c r="L75" s="272">
        <v>0</v>
      </c>
      <c r="M75" s="276">
        <v>3</v>
      </c>
      <c r="N75" s="269"/>
      <c r="O75" s="277"/>
      <c r="P75" s="275"/>
      <c r="Q75" s="278"/>
      <c r="R75" s="279"/>
      <c r="S75" s="349"/>
    </row>
    <row r="76" spans="1:19" ht="22.5" x14ac:dyDescent="0.25">
      <c r="A76" s="25" t="s">
        <v>69</v>
      </c>
      <c r="B76" s="35" t="s">
        <v>89</v>
      </c>
      <c r="C76" s="174">
        <v>15</v>
      </c>
      <c r="D76" s="174">
        <v>25</v>
      </c>
      <c r="E76" s="26">
        <v>40</v>
      </c>
      <c r="F76" s="230" t="s">
        <v>30</v>
      </c>
      <c r="G76" s="172">
        <v>35</v>
      </c>
      <c r="H76" s="25"/>
      <c r="I76" s="26"/>
      <c r="J76" s="231"/>
      <c r="K76" s="26">
        <v>10</v>
      </c>
      <c r="L76" s="26">
        <v>0</v>
      </c>
      <c r="M76" s="232">
        <v>1</v>
      </c>
      <c r="N76" s="25">
        <v>5</v>
      </c>
      <c r="O76" s="234">
        <v>25</v>
      </c>
      <c r="P76" s="293">
        <v>2</v>
      </c>
      <c r="Q76" s="280"/>
      <c r="R76" s="281"/>
      <c r="S76" s="349"/>
    </row>
    <row r="77" spans="1:19" x14ac:dyDescent="0.25">
      <c r="A77" s="25" t="s">
        <v>70</v>
      </c>
      <c r="B77" s="35" t="s">
        <v>90</v>
      </c>
      <c r="C77" s="174">
        <v>15</v>
      </c>
      <c r="D77" s="174">
        <v>0</v>
      </c>
      <c r="E77" s="26">
        <v>15</v>
      </c>
      <c r="F77" s="230"/>
      <c r="G77" s="172">
        <v>10</v>
      </c>
      <c r="H77" s="25"/>
      <c r="I77" s="26"/>
      <c r="J77" s="231"/>
      <c r="K77" s="26">
        <v>15</v>
      </c>
      <c r="L77" s="26">
        <v>0</v>
      </c>
      <c r="M77" s="232">
        <v>1</v>
      </c>
      <c r="N77" s="25"/>
      <c r="O77" s="26"/>
      <c r="P77" s="231"/>
      <c r="Q77" s="282"/>
      <c r="R77" s="281"/>
      <c r="S77" s="349"/>
    </row>
    <row r="78" spans="1:19" ht="22.5" x14ac:dyDescent="0.25">
      <c r="A78" s="25" t="s">
        <v>71</v>
      </c>
      <c r="B78" s="35" t="s">
        <v>91</v>
      </c>
      <c r="C78" s="174">
        <v>5</v>
      </c>
      <c r="D78" s="174">
        <v>10</v>
      </c>
      <c r="E78" s="26">
        <v>15</v>
      </c>
      <c r="F78" s="230"/>
      <c r="G78" s="172">
        <v>10</v>
      </c>
      <c r="H78" s="25"/>
      <c r="I78" s="26"/>
      <c r="J78" s="231"/>
      <c r="K78" s="26"/>
      <c r="L78" s="26"/>
      <c r="M78" s="232"/>
      <c r="N78" s="34">
        <v>5</v>
      </c>
      <c r="O78" s="26">
        <v>10</v>
      </c>
      <c r="P78" s="233">
        <v>1</v>
      </c>
      <c r="Q78" s="34"/>
      <c r="R78" s="234"/>
      <c r="S78" s="231"/>
    </row>
    <row r="79" spans="1:19" ht="22.5" x14ac:dyDescent="0.25">
      <c r="A79" s="25" t="s">
        <v>72</v>
      </c>
      <c r="B79" s="35" t="s">
        <v>92</v>
      </c>
      <c r="C79" s="295">
        <v>15</v>
      </c>
      <c r="D79" s="295">
        <v>10</v>
      </c>
      <c r="E79" s="294">
        <v>25</v>
      </c>
      <c r="F79" s="230"/>
      <c r="G79" s="172">
        <v>25</v>
      </c>
      <c r="H79" s="25"/>
      <c r="I79" s="26"/>
      <c r="J79" s="231"/>
      <c r="K79" s="26"/>
      <c r="L79" s="26"/>
      <c r="M79" s="232"/>
      <c r="N79" s="25"/>
      <c r="O79" s="26"/>
      <c r="P79" s="231"/>
      <c r="Q79" s="25">
        <v>15</v>
      </c>
      <c r="R79" s="234">
        <v>10</v>
      </c>
      <c r="S79" s="231">
        <v>2</v>
      </c>
    </row>
    <row r="80" spans="1:19" x14ac:dyDescent="0.25">
      <c r="A80" s="25" t="s">
        <v>73</v>
      </c>
      <c r="B80" s="35" t="s">
        <v>93</v>
      </c>
      <c r="C80" s="295">
        <v>5</v>
      </c>
      <c r="D80" s="295">
        <v>20</v>
      </c>
      <c r="E80" s="294">
        <v>25</v>
      </c>
      <c r="F80" s="315"/>
      <c r="G80" s="306">
        <v>25</v>
      </c>
      <c r="H80" s="25"/>
      <c r="I80" s="26"/>
      <c r="J80" s="231"/>
      <c r="K80" s="26"/>
      <c r="L80" s="26"/>
      <c r="M80" s="232"/>
      <c r="N80" s="313">
        <v>5</v>
      </c>
      <c r="O80" s="294">
        <v>20</v>
      </c>
      <c r="P80" s="314">
        <v>2</v>
      </c>
      <c r="Q80" s="34"/>
      <c r="R80" s="234"/>
      <c r="S80" s="231"/>
    </row>
    <row r="81" spans="1:19" ht="22.5" x14ac:dyDescent="0.25">
      <c r="A81" s="25" t="s">
        <v>74</v>
      </c>
      <c r="B81" s="35" t="s">
        <v>94</v>
      </c>
      <c r="C81" s="295">
        <v>30</v>
      </c>
      <c r="D81" s="295">
        <v>45</v>
      </c>
      <c r="E81" s="294">
        <v>75</v>
      </c>
      <c r="F81" s="230" t="s">
        <v>30</v>
      </c>
      <c r="G81" s="306">
        <v>75</v>
      </c>
      <c r="H81" s="25"/>
      <c r="I81" s="26"/>
      <c r="J81" s="231"/>
      <c r="K81" s="26"/>
      <c r="L81" s="26"/>
      <c r="M81" s="232"/>
      <c r="N81" s="25">
        <v>15</v>
      </c>
      <c r="O81" s="26">
        <v>20</v>
      </c>
      <c r="P81" s="231">
        <v>3</v>
      </c>
      <c r="Q81" s="34">
        <v>15</v>
      </c>
      <c r="R81" s="234">
        <v>25</v>
      </c>
      <c r="S81" s="231">
        <v>3</v>
      </c>
    </row>
    <row r="82" spans="1:19" ht="22.5" x14ac:dyDescent="0.25">
      <c r="A82" s="25" t="s">
        <v>75</v>
      </c>
      <c r="B82" s="312" t="s">
        <v>95</v>
      </c>
      <c r="C82" s="316"/>
      <c r="D82" s="316"/>
      <c r="E82" s="317"/>
      <c r="F82" s="318"/>
      <c r="G82" s="319"/>
      <c r="H82" s="25"/>
      <c r="I82" s="26"/>
      <c r="J82" s="231"/>
      <c r="K82" s="26"/>
      <c r="L82" s="26"/>
      <c r="M82" s="232"/>
      <c r="N82" s="34"/>
      <c r="O82" s="26"/>
      <c r="P82" s="233"/>
      <c r="Q82" s="34"/>
      <c r="R82" s="234"/>
      <c r="S82" s="231"/>
    </row>
    <row r="83" spans="1:19" x14ac:dyDescent="0.25">
      <c r="A83" s="25" t="s">
        <v>76</v>
      </c>
      <c r="B83" s="35" t="s">
        <v>96</v>
      </c>
      <c r="C83" s="174">
        <v>5</v>
      </c>
      <c r="D83" s="174">
        <v>20</v>
      </c>
      <c r="E83" s="294">
        <v>25</v>
      </c>
      <c r="F83" s="230"/>
      <c r="G83" s="172">
        <v>25</v>
      </c>
      <c r="H83" s="25"/>
      <c r="I83" s="26"/>
      <c r="J83" s="231"/>
      <c r="K83" s="26"/>
      <c r="L83" s="26"/>
      <c r="M83" s="232"/>
      <c r="N83" s="25">
        <v>5</v>
      </c>
      <c r="O83" s="26">
        <v>20</v>
      </c>
      <c r="P83" s="231">
        <v>2</v>
      </c>
      <c r="Q83" s="34"/>
      <c r="R83" s="234"/>
      <c r="S83" s="231"/>
    </row>
    <row r="84" spans="1:19" x14ac:dyDescent="0.25">
      <c r="A84" s="25" t="s">
        <v>77</v>
      </c>
      <c r="B84" s="312" t="s">
        <v>97</v>
      </c>
      <c r="C84" s="295"/>
      <c r="D84" s="174"/>
      <c r="E84" s="26"/>
      <c r="F84" s="230"/>
      <c r="G84" s="172"/>
      <c r="H84" s="25"/>
      <c r="I84" s="26"/>
      <c r="J84" s="231"/>
      <c r="K84" s="26"/>
      <c r="L84" s="26"/>
      <c r="M84" s="232"/>
      <c r="N84" s="25"/>
      <c r="O84" s="26"/>
      <c r="P84" s="231"/>
      <c r="Q84" s="34"/>
      <c r="R84" s="234"/>
      <c r="S84" s="231"/>
    </row>
    <row r="85" spans="1:19" ht="23.25" thickBot="1" x14ac:dyDescent="0.3">
      <c r="A85" s="42" t="s">
        <v>78</v>
      </c>
      <c r="B85" s="311" t="s">
        <v>98</v>
      </c>
      <c r="C85" s="185"/>
      <c r="D85" s="185"/>
      <c r="E85" s="43"/>
      <c r="F85" s="216"/>
      <c r="G85" s="183"/>
      <c r="H85" s="42"/>
      <c r="I85" s="43"/>
      <c r="J85" s="236"/>
      <c r="K85" s="43"/>
      <c r="L85" s="43"/>
      <c r="M85" s="237"/>
      <c r="N85" s="42"/>
      <c r="O85" s="43"/>
      <c r="P85" s="236"/>
      <c r="Q85" s="283"/>
      <c r="R85" s="333"/>
      <c r="S85" s="231"/>
    </row>
    <row r="86" spans="1:19" ht="15.75" thickBot="1" x14ac:dyDescent="0.3">
      <c r="A86" s="257"/>
      <c r="B86" s="284" t="s">
        <v>99</v>
      </c>
      <c r="C86" s="241">
        <f>SUM(C75:C85)</f>
        <v>130</v>
      </c>
      <c r="D86" s="241">
        <f>SUM(D75:D85)</f>
        <v>130</v>
      </c>
      <c r="E86" s="241">
        <f>SUM(E75:E85)</f>
        <v>260</v>
      </c>
      <c r="F86" s="243"/>
      <c r="G86" s="242">
        <f>SUM(G75:G85)</f>
        <v>240</v>
      </c>
      <c r="H86" s="48">
        <f>SUM(H75:H85)</f>
        <v>0</v>
      </c>
      <c r="I86" s="17">
        <f t="shared" ref="I86:S86" si="11">SUM(I75:I85)</f>
        <v>0</v>
      </c>
      <c r="J86" s="17">
        <f t="shared" si="11"/>
        <v>0</v>
      </c>
      <c r="K86" s="17">
        <f t="shared" si="11"/>
        <v>65</v>
      </c>
      <c r="L86" s="17">
        <f t="shared" si="11"/>
        <v>0</v>
      </c>
      <c r="M86" s="17">
        <f t="shared" si="11"/>
        <v>5</v>
      </c>
      <c r="N86" s="17">
        <f t="shared" si="11"/>
        <v>35</v>
      </c>
      <c r="O86" s="17">
        <f t="shared" si="11"/>
        <v>95</v>
      </c>
      <c r="P86" s="17">
        <f t="shared" si="11"/>
        <v>10</v>
      </c>
      <c r="Q86" s="17">
        <f t="shared" si="11"/>
        <v>30</v>
      </c>
      <c r="R86" s="214">
        <f t="shared" si="11"/>
        <v>35</v>
      </c>
      <c r="S86" s="351">
        <f t="shared" si="11"/>
        <v>5</v>
      </c>
    </row>
    <row r="87" spans="1:19" ht="15.75" thickBot="1" x14ac:dyDescent="0.3">
      <c r="A87" s="285"/>
      <c r="B87" s="215" t="s">
        <v>67</v>
      </c>
      <c r="C87" s="246">
        <f>C86/E86</f>
        <v>0.5</v>
      </c>
      <c r="D87" s="246">
        <f>D86/E86</f>
        <v>0.5</v>
      </c>
      <c r="E87" s="247"/>
      <c r="F87" s="205"/>
      <c r="G87" s="248"/>
      <c r="H87" s="324">
        <f t="shared" ref="H87:S87" si="12">H22+H32+H38+H44+H50+H56+H86</f>
        <v>88</v>
      </c>
      <c r="I87" s="250">
        <f t="shared" si="12"/>
        <v>138</v>
      </c>
      <c r="J87" s="250">
        <f t="shared" si="12"/>
        <v>31</v>
      </c>
      <c r="K87" s="250">
        <f t="shared" si="12"/>
        <v>122</v>
      </c>
      <c r="L87" s="250">
        <f t="shared" si="12"/>
        <v>170</v>
      </c>
      <c r="M87" s="250">
        <f t="shared" si="12"/>
        <v>29</v>
      </c>
      <c r="N87" s="250">
        <f t="shared" si="12"/>
        <v>88</v>
      </c>
      <c r="O87" s="250">
        <f t="shared" si="12"/>
        <v>153</v>
      </c>
      <c r="P87" s="250">
        <f t="shared" si="12"/>
        <v>30</v>
      </c>
      <c r="Q87" s="250">
        <f t="shared" si="12"/>
        <v>51</v>
      </c>
      <c r="R87" s="251">
        <f t="shared" si="12"/>
        <v>167</v>
      </c>
      <c r="S87" s="348">
        <f t="shared" si="12"/>
        <v>30</v>
      </c>
    </row>
    <row r="88" spans="1:19" ht="15.75" thickBot="1" x14ac:dyDescent="0.3">
      <c r="A88" s="286"/>
      <c r="B88" s="287"/>
      <c r="C88" s="287"/>
      <c r="D88" s="287"/>
      <c r="E88" s="258">
        <v>1200</v>
      </c>
      <c r="F88" s="288"/>
      <c r="G88" s="259"/>
      <c r="H88" s="239"/>
      <c r="I88" s="241">
        <f>H87+I87</f>
        <v>226</v>
      </c>
      <c r="J88" s="241"/>
      <c r="K88" s="241"/>
      <c r="L88" s="241">
        <f>K87+L87</f>
        <v>292</v>
      </c>
      <c r="M88" s="289"/>
      <c r="N88" s="239"/>
      <c r="O88" s="241">
        <f>N87+O87</f>
        <v>241</v>
      </c>
      <c r="P88" s="241"/>
      <c r="Q88" s="241"/>
      <c r="R88" s="242">
        <f>Q87+R87</f>
        <v>218</v>
      </c>
      <c r="S88" s="26"/>
    </row>
  </sheetData>
  <mergeCells count="15">
    <mergeCell ref="B24:G24"/>
    <mergeCell ref="B34:G34"/>
    <mergeCell ref="B61:H61"/>
    <mergeCell ref="A1:B1"/>
    <mergeCell ref="A2:S2"/>
    <mergeCell ref="A3:S3"/>
    <mergeCell ref="A4:A7"/>
    <mergeCell ref="B4:B7"/>
    <mergeCell ref="C4:G6"/>
    <mergeCell ref="H4:M4"/>
    <mergeCell ref="N4:S4"/>
    <mergeCell ref="H5:J6"/>
    <mergeCell ref="K5:M6"/>
    <mergeCell ref="N5:P6"/>
    <mergeCell ref="Q5:S6"/>
  </mergeCells>
  <conditionalFormatting sqref="H32:M32">
    <cfRule type="top10" dxfId="0" priority="1" stopIfTrue="1" percent="1" rank="10"/>
  </conditionalFormatting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</vt:lpstr>
      <vt:lpstr>niest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2021-05-27T15:11:46Z</dcterms:modified>
</cp:coreProperties>
</file>