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stacj. I st. 21-24" sheetId="1" r:id="rId1"/>
    <sheet name="niestacj.I st. 21-24" sheetId="2" r:id="rId2"/>
  </sheets>
  <definedNames>
    <definedName name="_xlnm.Print_Area" localSheetId="1">'niestacj.I st. 21-24'!$A$2:$Z$164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2" l="1"/>
  <c r="N49" i="2"/>
  <c r="G49" i="2"/>
  <c r="G154" i="2"/>
  <c r="G135" i="2"/>
  <c r="G84" i="2"/>
  <c r="G116" i="2"/>
  <c r="G98" i="2"/>
  <c r="H84" i="2"/>
  <c r="G75" i="2"/>
  <c r="G40" i="2"/>
  <c r="G30" i="2"/>
  <c r="G15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D154" i="2"/>
  <c r="C152" i="2"/>
  <c r="C154" i="2" s="1"/>
  <c r="E150" i="2"/>
  <c r="E149" i="2"/>
  <c r="E148" i="2"/>
  <c r="E147" i="2"/>
  <c r="E146" i="2"/>
  <c r="E145" i="2"/>
  <c r="E144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C135" i="2"/>
  <c r="E133" i="2"/>
  <c r="E131" i="2"/>
  <c r="E129" i="2"/>
  <c r="E128" i="2"/>
  <c r="E127" i="2"/>
  <c r="D126" i="2"/>
  <c r="D135" i="2" s="1"/>
  <c r="E125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C116" i="2"/>
  <c r="E113" i="2"/>
  <c r="E112" i="2"/>
  <c r="E111" i="2"/>
  <c r="E110" i="2"/>
  <c r="E109" i="2"/>
  <c r="D107" i="2"/>
  <c r="D116" i="2" s="1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C98" i="2"/>
  <c r="C99" i="2" s="1"/>
  <c r="E95" i="2"/>
  <c r="D94" i="2"/>
  <c r="E94" i="2" s="1"/>
  <c r="D92" i="2"/>
  <c r="E91" i="2"/>
  <c r="E90" i="2"/>
  <c r="E88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E84" i="2"/>
  <c r="D84" i="2"/>
  <c r="C82" i="2"/>
  <c r="C84" i="2" s="1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C75" i="2"/>
  <c r="D73" i="2"/>
  <c r="C73" i="2"/>
  <c r="E73" i="2" s="1"/>
  <c r="E72" i="2"/>
  <c r="E71" i="2"/>
  <c r="C71" i="2"/>
  <c r="D70" i="2"/>
  <c r="E68" i="2"/>
  <c r="E66" i="2"/>
  <c r="E65" i="2"/>
  <c r="E64" i="2"/>
  <c r="E62" i="2"/>
  <c r="E61" i="2"/>
  <c r="E60" i="2"/>
  <c r="D59" i="2"/>
  <c r="E59" i="2" s="1"/>
  <c r="E58" i="2"/>
  <c r="E57" i="2"/>
  <c r="E56" i="2"/>
  <c r="E55" i="2"/>
  <c r="E54" i="2"/>
  <c r="E53" i="2"/>
  <c r="E52" i="2"/>
  <c r="Z49" i="2"/>
  <c r="Y49" i="2"/>
  <c r="X49" i="2"/>
  <c r="V49" i="2"/>
  <c r="U49" i="2"/>
  <c r="S49" i="2"/>
  <c r="R49" i="2"/>
  <c r="Q49" i="2"/>
  <c r="P49" i="2"/>
  <c r="O49" i="2"/>
  <c r="M49" i="2"/>
  <c r="L49" i="2"/>
  <c r="K49" i="2"/>
  <c r="J49" i="2"/>
  <c r="I49" i="2"/>
  <c r="H49" i="2"/>
  <c r="D46" i="2"/>
  <c r="C46" i="2"/>
  <c r="D45" i="2"/>
  <c r="C45" i="2"/>
  <c r="D43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D38" i="2"/>
  <c r="E38" i="2" s="1"/>
  <c r="D37" i="2"/>
  <c r="E37" i="2" s="1"/>
  <c r="D36" i="2"/>
  <c r="E36" i="2" s="1"/>
  <c r="C36" i="2"/>
  <c r="E34" i="2"/>
  <c r="D33" i="2"/>
  <c r="C33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C30" i="2"/>
  <c r="D28" i="2"/>
  <c r="E28" i="2" s="1"/>
  <c r="D27" i="2"/>
  <c r="E26" i="2"/>
  <c r="D25" i="2"/>
  <c r="E25" i="2" s="1"/>
  <c r="E21" i="2"/>
  <c r="E20" i="2"/>
  <c r="E19" i="2"/>
  <c r="E18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C13" i="2"/>
  <c r="C12" i="2"/>
  <c r="E12" i="2" s="1"/>
  <c r="E11" i="2"/>
  <c r="D9" i="2"/>
  <c r="D15" i="2" s="1"/>
  <c r="X117" i="2" l="1"/>
  <c r="P117" i="2"/>
  <c r="D49" i="2"/>
  <c r="D75" i="2"/>
  <c r="J136" i="2"/>
  <c r="E126" i="2"/>
  <c r="E135" i="2" s="1"/>
  <c r="D136" i="2" s="1"/>
  <c r="C15" i="2"/>
  <c r="E15" i="2" s="1"/>
  <c r="D16" i="2" s="1"/>
  <c r="C40" i="2"/>
  <c r="E43" i="2"/>
  <c r="E46" i="2"/>
  <c r="D98" i="2"/>
  <c r="D30" i="2"/>
  <c r="C49" i="2"/>
  <c r="I136" i="2"/>
  <c r="D40" i="2"/>
  <c r="K136" i="2"/>
  <c r="Z136" i="2"/>
  <c r="Y136" i="2"/>
  <c r="U117" i="2"/>
  <c r="V136" i="2"/>
  <c r="O136" i="2"/>
  <c r="M117" i="2"/>
  <c r="N99" i="2"/>
  <c r="S136" i="2"/>
  <c r="W136" i="2"/>
  <c r="E152" i="2"/>
  <c r="R136" i="2"/>
  <c r="Q136" i="2"/>
  <c r="V117" i="2"/>
  <c r="N117" i="2"/>
  <c r="L117" i="2"/>
  <c r="T117" i="2"/>
  <c r="D99" i="2"/>
  <c r="V99" i="2"/>
  <c r="E45" i="2"/>
  <c r="E49" i="2" s="1"/>
  <c r="C50" i="2" s="1"/>
  <c r="L99" i="2"/>
  <c r="T99" i="2"/>
  <c r="L136" i="2"/>
  <c r="T136" i="2"/>
  <c r="M99" i="2"/>
  <c r="U99" i="2"/>
  <c r="O117" i="2"/>
  <c r="W117" i="2"/>
  <c r="M136" i="2"/>
  <c r="U136" i="2"/>
  <c r="E154" i="2"/>
  <c r="D155" i="2" s="1"/>
  <c r="E33" i="2"/>
  <c r="E40" i="2" s="1"/>
  <c r="E70" i="2"/>
  <c r="E75" i="2" s="1"/>
  <c r="O99" i="2"/>
  <c r="W99" i="2"/>
  <c r="I117" i="2"/>
  <c r="Q117" i="2"/>
  <c r="Y117" i="2"/>
  <c r="P99" i="2"/>
  <c r="X99" i="2"/>
  <c r="E107" i="2"/>
  <c r="E116" i="2" s="1"/>
  <c r="C117" i="2" s="1"/>
  <c r="J117" i="2"/>
  <c r="R117" i="2"/>
  <c r="Z117" i="2"/>
  <c r="P136" i="2"/>
  <c r="X136" i="2"/>
  <c r="I99" i="2"/>
  <c r="Q99" i="2"/>
  <c r="Y99" i="2"/>
  <c r="K117" i="2"/>
  <c r="S117" i="2"/>
  <c r="N136" i="2"/>
  <c r="J99" i="2"/>
  <c r="R99" i="2"/>
  <c r="Z99" i="2"/>
  <c r="K99" i="2"/>
  <c r="S99" i="2"/>
  <c r="G135" i="1"/>
  <c r="Z75" i="1"/>
  <c r="D77" i="2" l="1"/>
  <c r="D158" i="2" s="1"/>
  <c r="C77" i="2"/>
  <c r="C102" i="2" s="1"/>
  <c r="D41" i="2"/>
  <c r="D50" i="2"/>
  <c r="E30" i="2"/>
  <c r="C31" i="2" s="1"/>
  <c r="C41" i="2"/>
  <c r="C136" i="2"/>
  <c r="C155" i="2"/>
  <c r="D76" i="2"/>
  <c r="C76" i="2"/>
  <c r="C16" i="2"/>
  <c r="D117" i="2"/>
  <c r="E77" i="2"/>
  <c r="Z135" i="1"/>
  <c r="Z122" i="1"/>
  <c r="Z109" i="1"/>
  <c r="Z97" i="1"/>
  <c r="Z83" i="1"/>
  <c r="Z49" i="1"/>
  <c r="Z40" i="1"/>
  <c r="Z30" i="1"/>
  <c r="Z15" i="1"/>
  <c r="D102" i="2" l="1"/>
  <c r="E102" i="2" s="1"/>
  <c r="D103" i="2" s="1"/>
  <c r="D120" i="2"/>
  <c r="D139" i="2"/>
  <c r="C139" i="2"/>
  <c r="E139" i="2" s="1"/>
  <c r="C140" i="2" s="1"/>
  <c r="C158" i="2"/>
  <c r="C120" i="2"/>
  <c r="E120" i="2" s="1"/>
  <c r="D121" i="2" s="1"/>
  <c r="D31" i="2"/>
  <c r="E158" i="2"/>
  <c r="D159" i="2" s="1"/>
  <c r="Y135" i="1"/>
  <c r="X135" i="1"/>
  <c r="W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D135" i="1"/>
  <c r="C133" i="1"/>
  <c r="C135" i="1" s="1"/>
  <c r="E131" i="1"/>
  <c r="E130" i="1"/>
  <c r="E129" i="1"/>
  <c r="E128" i="1"/>
  <c r="E127" i="1"/>
  <c r="E125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D120" i="1"/>
  <c r="E120" i="1" s="1"/>
  <c r="C119" i="1"/>
  <c r="C118" i="1"/>
  <c r="E118" i="1" s="1"/>
  <c r="E117" i="1"/>
  <c r="C116" i="1"/>
  <c r="E115" i="1"/>
  <c r="E114" i="1"/>
  <c r="D113" i="1"/>
  <c r="E112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E106" i="1"/>
  <c r="C105" i="1"/>
  <c r="E105" i="1" s="1"/>
  <c r="E104" i="1"/>
  <c r="E103" i="1"/>
  <c r="D102" i="1"/>
  <c r="E102" i="1" s="1"/>
  <c r="D100" i="1"/>
  <c r="D109" i="1" s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C97" i="1"/>
  <c r="E94" i="1"/>
  <c r="D93" i="1"/>
  <c r="E93" i="1" s="1"/>
  <c r="D91" i="1"/>
  <c r="E90" i="1"/>
  <c r="E89" i="1"/>
  <c r="E87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E83" i="1"/>
  <c r="D83" i="1"/>
  <c r="C82" i="1"/>
  <c r="C83" i="1" s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D73" i="1"/>
  <c r="C73" i="1"/>
  <c r="D72" i="1"/>
  <c r="C72" i="1"/>
  <c r="D71" i="1"/>
  <c r="C71" i="1"/>
  <c r="D70" i="1"/>
  <c r="C70" i="1"/>
  <c r="D68" i="1"/>
  <c r="C68" i="1"/>
  <c r="D66" i="1"/>
  <c r="C66" i="1"/>
  <c r="E66" i="1" s="1"/>
  <c r="D65" i="1"/>
  <c r="C65" i="1"/>
  <c r="D64" i="1"/>
  <c r="C64" i="1"/>
  <c r="C62" i="1"/>
  <c r="C61" i="1"/>
  <c r="E61" i="1" s="1"/>
  <c r="D60" i="1"/>
  <c r="C60" i="1"/>
  <c r="D59" i="1"/>
  <c r="C59" i="1"/>
  <c r="D58" i="1"/>
  <c r="C58" i="1"/>
  <c r="C55" i="1"/>
  <c r="E55" i="1" s="1"/>
  <c r="D54" i="1"/>
  <c r="E54" i="1" s="1"/>
  <c r="D53" i="1"/>
  <c r="D52" i="1"/>
  <c r="E52" i="1" s="1"/>
  <c r="Y49" i="1"/>
  <c r="X49" i="1"/>
  <c r="W49" i="1"/>
  <c r="U49" i="1"/>
  <c r="T49" i="1"/>
  <c r="R49" i="1"/>
  <c r="Q49" i="1"/>
  <c r="P49" i="1"/>
  <c r="O49" i="1"/>
  <c r="N49" i="1"/>
  <c r="L49" i="1"/>
  <c r="K49" i="1"/>
  <c r="J49" i="1"/>
  <c r="I49" i="1"/>
  <c r="H49" i="1"/>
  <c r="G49" i="1"/>
  <c r="D46" i="1"/>
  <c r="C46" i="1"/>
  <c r="D45" i="1"/>
  <c r="C45" i="1"/>
  <c r="D43" i="1"/>
  <c r="C43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D38" i="1"/>
  <c r="E38" i="1" s="1"/>
  <c r="D37" i="1"/>
  <c r="E37" i="1" s="1"/>
  <c r="D36" i="1"/>
  <c r="C36" i="1"/>
  <c r="E34" i="1"/>
  <c r="D33" i="1"/>
  <c r="C33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D28" i="1"/>
  <c r="E28" i="1" s="1"/>
  <c r="D27" i="1"/>
  <c r="E26" i="1"/>
  <c r="D25" i="1"/>
  <c r="E25" i="1" s="1"/>
  <c r="D24" i="1"/>
  <c r="C23" i="1"/>
  <c r="D21" i="1"/>
  <c r="C21" i="1"/>
  <c r="C20" i="1"/>
  <c r="E20" i="1" s="1"/>
  <c r="D19" i="1"/>
  <c r="C19" i="1"/>
  <c r="C18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C13" i="1"/>
  <c r="G15" i="1"/>
  <c r="C12" i="1"/>
  <c r="E11" i="1"/>
  <c r="D10" i="1"/>
  <c r="C10" i="1"/>
  <c r="D9" i="1"/>
  <c r="C9" i="1"/>
  <c r="D140" i="2" l="1"/>
  <c r="C159" i="2"/>
  <c r="C121" i="2"/>
  <c r="C103" i="2"/>
  <c r="E9" i="1"/>
  <c r="C40" i="1"/>
  <c r="E10" i="1"/>
  <c r="D122" i="1"/>
  <c r="E36" i="1"/>
  <c r="C122" i="1"/>
  <c r="E70" i="1"/>
  <c r="C109" i="1"/>
  <c r="E46" i="1"/>
  <c r="E100" i="1"/>
  <c r="E109" i="1" s="1"/>
  <c r="D110" i="1" s="1"/>
  <c r="E97" i="1"/>
  <c r="C98" i="1" s="1"/>
  <c r="L98" i="1"/>
  <c r="T110" i="1"/>
  <c r="E43" i="1"/>
  <c r="E68" i="1"/>
  <c r="E72" i="1"/>
  <c r="D49" i="1"/>
  <c r="V110" i="1"/>
  <c r="O110" i="1"/>
  <c r="W110" i="1"/>
  <c r="E45" i="1"/>
  <c r="E73" i="1"/>
  <c r="O123" i="1"/>
  <c r="W123" i="1"/>
  <c r="P123" i="1"/>
  <c r="I110" i="1"/>
  <c r="Q123" i="1"/>
  <c r="Y123" i="1"/>
  <c r="D75" i="1"/>
  <c r="E58" i="1"/>
  <c r="D30" i="1"/>
  <c r="H123" i="1"/>
  <c r="X123" i="1"/>
  <c r="D15" i="1"/>
  <c r="I98" i="1"/>
  <c r="Y98" i="1"/>
  <c r="G75" i="1"/>
  <c r="E59" i="1"/>
  <c r="E64" i="1"/>
  <c r="E71" i="1"/>
  <c r="C30" i="1"/>
  <c r="E30" i="1" s="1"/>
  <c r="D31" i="1" s="1"/>
  <c r="D40" i="1"/>
  <c r="J98" i="1"/>
  <c r="K110" i="1"/>
  <c r="S110" i="1"/>
  <c r="E19" i="1"/>
  <c r="E33" i="1"/>
  <c r="E60" i="1"/>
  <c r="E65" i="1"/>
  <c r="D97" i="1"/>
  <c r="E113" i="1"/>
  <c r="M110" i="1"/>
  <c r="U110" i="1"/>
  <c r="E116" i="1"/>
  <c r="R110" i="1"/>
  <c r="Q98" i="1"/>
  <c r="N110" i="1"/>
  <c r="R98" i="1"/>
  <c r="I123" i="1"/>
  <c r="C49" i="1"/>
  <c r="E53" i="1"/>
  <c r="K98" i="1"/>
  <c r="S98" i="1"/>
  <c r="H110" i="1"/>
  <c r="P110" i="1"/>
  <c r="X110" i="1"/>
  <c r="J123" i="1"/>
  <c r="R123" i="1"/>
  <c r="Q110" i="1"/>
  <c r="Y110" i="1"/>
  <c r="K123" i="1"/>
  <c r="S123" i="1"/>
  <c r="T98" i="1"/>
  <c r="E18" i="1"/>
  <c r="E21" i="1"/>
  <c r="C75" i="1"/>
  <c r="M98" i="1"/>
  <c r="U98" i="1"/>
  <c r="J110" i="1"/>
  <c r="L123" i="1"/>
  <c r="T123" i="1"/>
  <c r="E133" i="1"/>
  <c r="E135" i="1" s="1"/>
  <c r="N98" i="1"/>
  <c r="V98" i="1"/>
  <c r="M123" i="1"/>
  <c r="U123" i="1"/>
  <c r="O98" i="1"/>
  <c r="W98" i="1"/>
  <c r="L110" i="1"/>
  <c r="N123" i="1"/>
  <c r="V123" i="1"/>
  <c r="C15" i="1"/>
  <c r="H98" i="1"/>
  <c r="P98" i="1"/>
  <c r="X98" i="1"/>
  <c r="E40" i="1" l="1"/>
  <c r="C41" i="1" s="1"/>
  <c r="D98" i="1"/>
  <c r="C31" i="1"/>
  <c r="E49" i="1"/>
  <c r="D50" i="1" s="1"/>
  <c r="E122" i="1"/>
  <c r="D123" i="1" s="1"/>
  <c r="D77" i="1"/>
  <c r="D138" i="1" s="1"/>
  <c r="D140" i="1" s="1"/>
  <c r="C110" i="1"/>
  <c r="D136" i="1"/>
  <c r="C136" i="1"/>
  <c r="E15" i="1"/>
  <c r="C16" i="1" s="1"/>
  <c r="C77" i="1"/>
  <c r="E75" i="1"/>
  <c r="D76" i="1" s="1"/>
  <c r="D41" i="1" l="1"/>
  <c r="C50" i="1"/>
  <c r="C76" i="1"/>
  <c r="C123" i="1"/>
  <c r="C138" i="1"/>
  <c r="E77" i="1"/>
  <c r="D16" i="1"/>
  <c r="C140" i="1" l="1"/>
  <c r="E138" i="1"/>
  <c r="D139" i="1" s="1"/>
  <c r="C139" i="1" l="1"/>
  <c r="E140" i="1"/>
</calcChain>
</file>

<file path=xl/sharedStrings.xml><?xml version="1.0" encoding="utf-8"?>
<sst xmlns="http://schemas.openxmlformats.org/spreadsheetml/2006/main" count="525" uniqueCount="153">
  <si>
    <t xml:space="preserve"> </t>
  </si>
  <si>
    <t>Ogółem godzin:</t>
  </si>
  <si>
    <r>
      <t xml:space="preserve">Sem. </t>
    </r>
    <r>
      <rPr>
        <b/>
        <sz val="8"/>
        <rFont val="Calibri"/>
        <family val="2"/>
        <charset val="238"/>
      </rPr>
      <t>1</t>
    </r>
  </si>
  <si>
    <r>
      <t xml:space="preserve">Sem. </t>
    </r>
    <r>
      <rPr>
        <b/>
        <sz val="8"/>
        <rFont val="Calibri"/>
        <family val="2"/>
        <charset val="238"/>
      </rPr>
      <t>2</t>
    </r>
  </si>
  <si>
    <t>Sem. 3</t>
  </si>
  <si>
    <t>Sem. 4</t>
  </si>
  <si>
    <r>
      <t>Sem</t>
    </r>
    <r>
      <rPr>
        <b/>
        <sz val="8"/>
        <rFont val="Calibri"/>
        <family val="2"/>
        <charset val="238"/>
      </rPr>
      <t>. 5</t>
    </r>
  </si>
  <si>
    <r>
      <t>Sem</t>
    </r>
    <r>
      <rPr>
        <b/>
        <sz val="8"/>
        <rFont val="Calibri"/>
        <family val="2"/>
        <charset val="238"/>
      </rPr>
      <t>. 6</t>
    </r>
  </si>
  <si>
    <t>w</t>
  </si>
  <si>
    <t>ćw.</t>
  </si>
  <si>
    <t>Ogół</t>
  </si>
  <si>
    <t>Praca własna</t>
  </si>
  <si>
    <t>W</t>
  </si>
  <si>
    <t>pkt</t>
  </si>
  <si>
    <t>I</t>
  </si>
  <si>
    <t>MODUŁ PRACY DYPLOOWEJ  + Język obcy</t>
  </si>
  <si>
    <t>Wprowadzenie do metodologii badań</t>
  </si>
  <si>
    <t xml:space="preserve">Podstawy statystyki </t>
  </si>
  <si>
    <t>Jezyk obcy B2 - do wyboru</t>
  </si>
  <si>
    <t xml:space="preserve">Seminarium pracy dyplomowe +OCENA PRACY DYPLOMOWEJ </t>
  </si>
  <si>
    <t xml:space="preserve"> Egzamin dyplomowy (licencjacki)</t>
  </si>
  <si>
    <t>E</t>
  </si>
  <si>
    <t>[150]</t>
  </si>
  <si>
    <t>RAZEM</t>
  </si>
  <si>
    <t>%W/Ć</t>
  </si>
  <si>
    <t>Przygotowanie merytoryczne do nauczania pierwszego przedmiotu (A1) - przedmioty podstawowe</t>
  </si>
  <si>
    <t>Anatomia człowieka</t>
  </si>
  <si>
    <t>Biochemia</t>
  </si>
  <si>
    <t xml:space="preserve">Fizjologia  </t>
  </si>
  <si>
    <t xml:space="preserve">Biomechanika </t>
  </si>
  <si>
    <t xml:space="preserve">Antropomotoryka </t>
  </si>
  <si>
    <t>Antropologia</t>
  </si>
  <si>
    <t xml:space="preserve">Pierwsza pomoc przedmedyczna </t>
  </si>
  <si>
    <t>Promocja zdrowia</t>
  </si>
  <si>
    <t>Technologie informacyjne w edukacji</t>
  </si>
  <si>
    <t>Prawo oświatowe z etyką</t>
  </si>
  <si>
    <t>Komunikacja społeczna</t>
  </si>
  <si>
    <t xml:space="preserve">Razem = </t>
  </si>
  <si>
    <t>II</t>
  </si>
  <si>
    <t>Psychologia ogólna i rozwojowa</t>
  </si>
  <si>
    <t xml:space="preserve">Pedagogika </t>
  </si>
  <si>
    <t>Teroia wychowania</t>
  </si>
  <si>
    <t>Psychologia zdrowia</t>
  </si>
  <si>
    <t>Pedagogika kuktury  z elemenatmi filozofii</t>
  </si>
  <si>
    <t>Propedeutyka pedagogiki specjalnej</t>
  </si>
  <si>
    <t>III</t>
  </si>
  <si>
    <t>Dydaktyka ogólna  (blok C)</t>
  </si>
  <si>
    <t>Emisja głosu (blok C)</t>
  </si>
  <si>
    <t>Metodyka wychowania fizycznego w SP</t>
  </si>
  <si>
    <t>Podstawy dydaktyki wychowania fizycznego</t>
  </si>
  <si>
    <t>Nadzór pedagogiczny w pracy nauczyciela wf</t>
  </si>
  <si>
    <t>Przygotowanie merytoryczne do nauczania pierwszego przedmiotu (A1) - przedmioty kierunkowe</t>
  </si>
  <si>
    <t>Teoria i metodyka gimnastyki</t>
  </si>
  <si>
    <t>Teoria i metodyka lekkoatletyki</t>
  </si>
  <si>
    <t>Teoria i metodyka pływania</t>
  </si>
  <si>
    <t>Zabawy i gry ruchowe</t>
  </si>
  <si>
    <t>Zabawy i gry terenowe</t>
  </si>
  <si>
    <t>Historia kultury fizycznej</t>
  </si>
  <si>
    <t>Bezpieczeństwo zajęć ruchowych</t>
  </si>
  <si>
    <t>Korekcja i kompensacja wad postawy ciała</t>
  </si>
  <si>
    <t>Sporty rakietowe (do wyboru)</t>
  </si>
  <si>
    <t>Rytmika i taniec</t>
  </si>
  <si>
    <t>TiM piłek edukacyjnych EDUBALL i unihokeja</t>
  </si>
  <si>
    <t xml:space="preserve">Teoria i metodyka zespołowych gier sportowych </t>
  </si>
  <si>
    <t>WF dziecka o specjalnych potrzebach edukacyjnych</t>
  </si>
  <si>
    <t>Edukacja zdrowotna uczniów w szkole podstawowej</t>
  </si>
  <si>
    <t>Filozofia kultury fizycznej</t>
  </si>
  <si>
    <t>Teoria i Metodyka bezpiecznego upadnia</t>
  </si>
  <si>
    <t>Rekreacja i turystyka szkolna</t>
  </si>
  <si>
    <t>Wypoczynek dzieci i młodzieży szkolnej</t>
  </si>
  <si>
    <t>Wychowanie fizyczne ŚN latem</t>
  </si>
  <si>
    <t>Wychowanie fizyczne ŚN zimą</t>
  </si>
  <si>
    <t>Specjalizacja instruktorska</t>
  </si>
  <si>
    <t>Razem bez praktyk</t>
  </si>
  <si>
    <t>% OGÓŁEM  BEZ PRAKTYK</t>
  </si>
  <si>
    <t xml:space="preserve">            </t>
  </si>
  <si>
    <t>Praktyka   psychologiczno - pedagogiczna (B.3.)</t>
  </si>
  <si>
    <t>Praktyka dydkatyczna w szkole podstawowej  1 i 2  (D.2.)</t>
  </si>
  <si>
    <t>Praktyka zawodowa (specjalność) (grupa zajęć E. 2.)</t>
  </si>
  <si>
    <t>SUMA PRAKTYKI:</t>
  </si>
  <si>
    <t>SPORT SZKOLNY</t>
  </si>
  <si>
    <t>Instruktor sportu (wybrana dyscyplina)</t>
  </si>
  <si>
    <t>Pedagogika sportu szkolnego</t>
  </si>
  <si>
    <t>Teoria sportu</t>
  </si>
  <si>
    <t>Fizjologia treningu sportowego</t>
  </si>
  <si>
    <t>Olimpizm</t>
  </si>
  <si>
    <t>Organizacja i zarządzanie w sporcie szkolnym</t>
  </si>
  <si>
    <t>Sporty nieolimpijskie</t>
  </si>
  <si>
    <t>Sędziowanie szkolnych zawodów sportowych</t>
  </si>
  <si>
    <t>Techniki relaksacyjne dla młodych sportowców</t>
  </si>
  <si>
    <t>Dieta młodego sportowca</t>
  </si>
  <si>
    <t xml:space="preserve">Razem na specjalności = </t>
  </si>
  <si>
    <t xml:space="preserve">w/ć na specjalności bez praktyk </t>
  </si>
  <si>
    <t>Suma wszystkich godzin bez praktyk</t>
  </si>
  <si>
    <t>Suma wszystkich godzin z praktyk</t>
  </si>
  <si>
    <t>Fitnes</t>
  </si>
  <si>
    <t xml:space="preserve">SI-Fitness-nowoczesne formy gimnastyki </t>
  </si>
  <si>
    <t>SI-Fitness-ćwiczenia siłowe</t>
  </si>
  <si>
    <t>Fizjologiczne aspekty diety w aktywności fizycznej</t>
  </si>
  <si>
    <t>Nordic walking</t>
  </si>
  <si>
    <t>Fitness w profilaktyce bólów kręgosłupa</t>
  </si>
  <si>
    <t>Różne formy fitness</t>
  </si>
  <si>
    <t>Ćwiczenia relaksacyjne</t>
  </si>
  <si>
    <t>Fitness w wodzie</t>
  </si>
  <si>
    <t>Gimnastyka korekcyjno - kompensacyjna</t>
  </si>
  <si>
    <t>Wybrane zagadnienia pedagogiki specjalnej (lecznicza)</t>
  </si>
  <si>
    <t>Historia i teoria wychowania zdrowotnego</t>
  </si>
  <si>
    <t>Anatomia rozwojowa</t>
  </si>
  <si>
    <t xml:space="preserve">Biomechaniczne aspekty wad postawy </t>
  </si>
  <si>
    <t>Teoria i metodyka ćwiczeń korekcyjnych</t>
  </si>
  <si>
    <t>Zabawy i gry w profilaktyce i korektywie wad postawy</t>
  </si>
  <si>
    <t>Ćwiczenia relaksacyjne dla dzieci i młodzieży</t>
  </si>
  <si>
    <t>Pływanie korekcyjne</t>
  </si>
  <si>
    <t>Logorytmika</t>
  </si>
  <si>
    <t xml:space="preserve">Wybrane zagadnienia pedagogiki specjalnej </t>
  </si>
  <si>
    <t xml:space="preserve">Podstawy logopedii </t>
  </si>
  <si>
    <t>Zabawy rytmiczne w profilaktyce  wad wymowy</t>
  </si>
  <si>
    <t xml:space="preserve">Psychologia rozwojowa dzieci w wieku przedszkolnym i wczesnoszkolnym </t>
  </si>
  <si>
    <t xml:space="preserve">Metodyka prowadzenia zajęć logorytmicznych </t>
  </si>
  <si>
    <t xml:space="preserve">Wybrane zagadnienia Psychologii klinicznej </t>
  </si>
  <si>
    <t xml:space="preserve">Anatomia, fizjologia i patologia narządów mowy, głosu i słuchu </t>
  </si>
  <si>
    <t xml:space="preserve">Elementy dykcji </t>
  </si>
  <si>
    <t xml:space="preserve">  </t>
  </si>
  <si>
    <t>ECTS</t>
  </si>
  <si>
    <t>[50}</t>
  </si>
  <si>
    <t>Trening zdrowotny</t>
  </si>
  <si>
    <t>forma zal</t>
  </si>
  <si>
    <t>Zo</t>
  </si>
  <si>
    <t xml:space="preserve">PRAKTYKI </t>
  </si>
  <si>
    <t>v</t>
  </si>
  <si>
    <t>[70]</t>
  </si>
  <si>
    <t>Do wyboru: specjalność z praktyką specjalistyczną 31 ECTS, specjalizacja instruktorska 7 ECTS, sporty rakietowe 2 ECTS, obóz zimowy - wybór formy  4 ECTS, obóz letni - 4 ECTS, seminarium magisterskie  10 ECTS = 58 ECTS</t>
  </si>
  <si>
    <t>Ramowy program studiów I stopnia STACJONARNYCH - kierunek WF - 2021-2024  - zgodny ze standardami kształcenia nauczycieli oraz uchwałą senatu z 25.03.21</t>
  </si>
  <si>
    <t>Metodyka wychowania fizycznego w SP (D.1.)</t>
  </si>
  <si>
    <t>Podstawy dydaktyki wychowania fizycznego (D.1.)</t>
  </si>
  <si>
    <t>Nadzór pedagogiczny w pracy nauczyciela wf D.1.)</t>
  </si>
  <si>
    <t>Dydaktyka ogólna  ( C)</t>
  </si>
  <si>
    <t>Emisja głosu ( C)</t>
  </si>
  <si>
    <t>Przygotowanie psychologiczno-pedagogicznym (grupa B - B.1., B.2. po 90 godzin - 180 godz.)</t>
  </si>
  <si>
    <t>PRAKTYKI (B.3., D.2., E.2.)</t>
  </si>
  <si>
    <t>Korelacja  międzyprzedmiotowa w wf</t>
  </si>
  <si>
    <t>Ramowy program studiów I stopnia NIESTACJONARNYCH zgodny ze standardami kształcenia nauczycieli oraz uchwałą senatu z 25.03.21</t>
  </si>
  <si>
    <r>
      <t>I</t>
    </r>
    <r>
      <rPr>
        <sz val="8"/>
        <rFont val="Calibri"/>
        <family val="2"/>
        <charset val="238"/>
      </rPr>
      <t xml:space="preserve"> rok   2021/22</t>
    </r>
  </si>
  <si>
    <r>
      <t>II</t>
    </r>
    <r>
      <rPr>
        <sz val="8"/>
        <rFont val="Calibri"/>
        <family val="2"/>
        <charset val="238"/>
      </rPr>
      <t xml:space="preserve"> rok   2022/23</t>
    </r>
  </si>
  <si>
    <r>
      <t>III</t>
    </r>
    <r>
      <rPr>
        <sz val="8"/>
        <rFont val="Calibri"/>
        <family val="2"/>
        <charset val="238"/>
      </rPr>
      <t xml:space="preserve"> rok   2023/24</t>
    </r>
  </si>
  <si>
    <r>
      <rPr>
        <sz val="10"/>
        <rFont val="Calibri"/>
        <family val="2"/>
        <charset val="238"/>
      </rPr>
      <t>Patofizjologia wad postawy</t>
    </r>
  </si>
  <si>
    <r>
      <rPr>
        <sz val="9"/>
        <rFont val="Calibri"/>
        <family val="2"/>
        <charset val="238"/>
      </rPr>
      <t>Patofizjologia wad postawy</t>
    </r>
  </si>
  <si>
    <t>Przygotowanie dydaktyczne do nauczania pierwszego przedmiotu (grupa D - D1 ) +  grupa C (podstawy dydaktyki i emisja głosu min. 60 godz.)</t>
  </si>
  <si>
    <t>Z/Zo</t>
  </si>
  <si>
    <t>Korelacja międzyprzedmiotowa w wf</t>
  </si>
  <si>
    <t>Przygotowanie dydaktyczne do nauczania pierwszego przedmiotu (grupa D ) +  grupa C (podstawy dydaktyki i emisja głosu min. 60 godz.)</t>
  </si>
  <si>
    <t>SPECJALNOŚCI DO WYBORU - przygotowanie merytoryczne do nauczania kolejnego przedmiotu lub prowadzenia zajęć - grupa  A2 oraz E</t>
  </si>
  <si>
    <t xml:space="preserve">SPECJALNOŚCI DO WYBORU - przygotowanie merytoryczne do nauczania kolejnego przedmiotu lub prowadzenia zajęć - grupa  A2 oraz 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</si>
</sst>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i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rgb="FF00B0F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theme="4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b/>
      <i/>
      <sz val="8"/>
      <color theme="4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left"/>
    </xf>
    <xf numFmtId="0" fontId="2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 wrapText="1"/>
    </xf>
    <xf numFmtId="9" fontId="3" fillId="3" borderId="31" xfId="0" applyNumberFormat="1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0" fillId="0" borderId="17" xfId="0" applyFont="1" applyBorder="1"/>
    <xf numFmtId="0" fontId="2" fillId="3" borderId="3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0" xfId="0" applyFont="1"/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0" borderId="7" xfId="0" applyFont="1" applyBorder="1"/>
    <xf numFmtId="0" fontId="11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9" fontId="3" fillId="3" borderId="12" xfId="0" applyNumberFormat="1" applyFont="1" applyFill="1" applyBorder="1" applyAlignment="1">
      <alignment horizontal="center" vertical="center" wrapText="1"/>
    </xf>
    <xf numFmtId="1" fontId="2" fillId="3" borderId="13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40" xfId="0" applyFont="1" applyBorder="1"/>
    <xf numFmtId="0" fontId="2" fillId="0" borderId="7" xfId="0" applyFont="1" applyBorder="1" applyAlignment="1">
      <alignment vertical="center" wrapText="1"/>
    </xf>
    <xf numFmtId="1" fontId="3" fillId="3" borderId="7" xfId="0" applyNumberFormat="1" applyFont="1" applyFill="1" applyBorder="1" applyAlignment="1">
      <alignment horizontal="center" vertical="center"/>
    </xf>
    <xf numFmtId="1" fontId="2" fillId="3" borderId="4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Border="1"/>
    <xf numFmtId="0" fontId="9" fillId="0" borderId="2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right" vertical="center" wrapText="1"/>
    </xf>
    <xf numFmtId="9" fontId="3" fillId="3" borderId="31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0" fontId="3" fillId="4" borderId="36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1" fillId="0" borderId="20" xfId="0" applyFont="1" applyBorder="1"/>
    <xf numFmtId="0" fontId="7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/>
    </xf>
    <xf numFmtId="1" fontId="2" fillId="3" borderId="8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1" fontId="2" fillId="3" borderId="26" xfId="0" applyNumberFormat="1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0" fontId="3" fillId="5" borderId="51" xfId="0" applyFont="1" applyFill="1" applyBorder="1" applyAlignment="1">
      <alignment vertical="center"/>
    </xf>
    <xf numFmtId="0" fontId="3" fillId="5" borderId="52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2" fillId="6" borderId="43" xfId="0" applyFont="1" applyFill="1" applyBorder="1" applyAlignment="1">
      <alignment vertical="center"/>
    </xf>
    <xf numFmtId="0" fontId="3" fillId="6" borderId="41" xfId="0" applyFont="1" applyFill="1" applyBorder="1" applyAlignment="1">
      <alignment vertical="center"/>
    </xf>
    <xf numFmtId="0" fontId="2" fillId="6" borderId="41" xfId="0" applyFont="1" applyFill="1" applyBorder="1" applyAlignment="1">
      <alignment vertical="center"/>
    </xf>
    <xf numFmtId="0" fontId="2" fillId="6" borderId="42" xfId="0" applyFont="1" applyFill="1" applyBorder="1" applyAlignment="1">
      <alignment vertical="center"/>
    </xf>
    <xf numFmtId="0" fontId="2" fillId="6" borderId="2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3" borderId="40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right" vertical="center"/>
    </xf>
    <xf numFmtId="9" fontId="3" fillId="3" borderId="12" xfId="0" applyNumberFormat="1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9" fontId="3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 wrapText="1"/>
    </xf>
    <xf numFmtId="1" fontId="2" fillId="3" borderId="7" xfId="0" applyNumberFormat="1" applyFont="1" applyFill="1" applyBorder="1" applyAlignment="1">
      <alignment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0" borderId="31" xfId="0" applyFont="1" applyBorder="1" applyAlignment="1">
      <alignment horizontal="right" vertical="center" wrapText="1"/>
    </xf>
    <xf numFmtId="1" fontId="3" fillId="3" borderId="31" xfId="0" applyNumberFormat="1" applyFont="1" applyFill="1" applyBorder="1" applyAlignment="1">
      <alignment horizontal="center" vertical="center"/>
    </xf>
    <xf numFmtId="1" fontId="2" fillId="3" borderId="31" xfId="0" applyNumberFormat="1" applyFont="1" applyFill="1" applyBorder="1" applyAlignment="1">
      <alignment vertical="center"/>
    </xf>
    <xf numFmtId="1" fontId="2" fillId="3" borderId="34" xfId="0" applyNumberFormat="1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vertical="center"/>
    </xf>
    <xf numFmtId="0" fontId="2" fillId="6" borderId="51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6" borderId="52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56" xfId="0" applyFont="1" applyBorder="1"/>
    <xf numFmtId="0" fontId="1" fillId="0" borderId="55" xfId="0" applyFont="1" applyBorder="1"/>
    <xf numFmtId="0" fontId="2" fillId="7" borderId="32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2" fillId="2" borderId="32" xfId="0" applyFont="1" applyFill="1" applyBorder="1" applyAlignment="1">
      <alignment horizontal="right" vertical="center"/>
    </xf>
    <xf numFmtId="0" fontId="2" fillId="3" borderId="57" xfId="0" applyFont="1" applyFill="1" applyBorder="1" applyAlignment="1">
      <alignment vertical="center"/>
    </xf>
    <xf numFmtId="0" fontId="1" fillId="0" borderId="11" xfId="0" applyFont="1" applyBorder="1"/>
    <xf numFmtId="0" fontId="2" fillId="0" borderId="12" xfId="0" applyFont="1" applyBorder="1" applyAlignment="1">
      <alignment horizontal="right" vertical="center" wrapText="1"/>
    </xf>
    <xf numFmtId="0" fontId="2" fillId="6" borderId="18" xfId="0" applyFont="1" applyFill="1" applyBorder="1" applyAlignment="1">
      <alignment vertical="center"/>
    </xf>
    <xf numFmtId="0" fontId="12" fillId="6" borderId="17" xfId="0" applyFont="1" applyFill="1" applyBorder="1" applyAlignment="1">
      <alignment vertical="center"/>
    </xf>
    <xf numFmtId="0" fontId="2" fillId="6" borderId="17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" fillId="0" borderId="58" xfId="0" applyFont="1" applyBorder="1"/>
    <xf numFmtId="0" fontId="2" fillId="3" borderId="6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" fillId="0" borderId="0" xfId="0" applyFont="1"/>
    <xf numFmtId="0" fontId="13" fillId="2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4" fillId="2" borderId="36" xfId="0" applyFont="1" applyFill="1" applyBorder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1" fontId="14" fillId="3" borderId="8" xfId="0" applyNumberFormat="1" applyFont="1" applyFill="1" applyBorder="1" applyAlignment="1">
      <alignment horizontal="center" vertical="center" wrapText="1"/>
    </xf>
    <xf numFmtId="1" fontId="14" fillId="3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" fillId="0" borderId="1" xfId="0" applyFont="1" applyBorder="1"/>
    <xf numFmtId="0" fontId="2" fillId="3" borderId="66" xfId="0" applyFont="1" applyFill="1" applyBorder="1" applyAlignment="1">
      <alignment vertical="center"/>
    </xf>
    <xf numFmtId="0" fontId="2" fillId="3" borderId="24" xfId="0" applyFont="1" applyFill="1" applyBorder="1" applyAlignment="1">
      <alignment horizontal="center" vertical="center"/>
    </xf>
    <xf numFmtId="1" fontId="14" fillId="3" borderId="7" xfId="0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vertical="center"/>
    </xf>
    <xf numFmtId="1" fontId="2" fillId="3" borderId="8" xfId="0" applyNumberFormat="1" applyFont="1" applyFill="1" applyBorder="1" applyAlignment="1">
      <alignment vertical="center"/>
    </xf>
    <xf numFmtId="1" fontId="2" fillId="3" borderId="33" xfId="0" applyNumberFormat="1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3" borderId="30" xfId="0" applyFont="1" applyFill="1" applyBorder="1" applyAlignment="1">
      <alignment vertical="center"/>
    </xf>
    <xf numFmtId="0" fontId="15" fillId="2" borderId="63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3" fillId="4" borderId="63" xfId="0" applyFont="1" applyFill="1" applyBorder="1" applyAlignment="1">
      <alignment vertical="center" wrapText="1"/>
    </xf>
    <xf numFmtId="0" fontId="2" fillId="4" borderId="63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Border="1"/>
    <xf numFmtId="0" fontId="3" fillId="2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8" fillId="0" borderId="22" xfId="0" applyFont="1" applyBorder="1" applyAlignment="1">
      <alignment horizontal="left" wrapText="1"/>
    </xf>
    <xf numFmtId="0" fontId="12" fillId="2" borderId="36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0" fontId="8" fillId="2" borderId="32" xfId="0" applyFont="1" applyFill="1" applyBorder="1" applyAlignment="1">
      <alignment horizontal="right" vertical="center"/>
    </xf>
    <xf numFmtId="0" fontId="24" fillId="0" borderId="2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7" fillId="2" borderId="14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1" fontId="3" fillId="4" borderId="8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vertical="center"/>
    </xf>
    <xf numFmtId="1" fontId="2" fillId="4" borderId="26" xfId="0" applyNumberFormat="1" applyFont="1" applyFill="1" applyBorder="1" applyAlignment="1">
      <alignment horizontal="center" vertical="center"/>
    </xf>
    <xf numFmtId="9" fontId="3" fillId="4" borderId="12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9" fontId="3" fillId="4" borderId="31" xfId="0" applyNumberFormat="1" applyFont="1" applyFill="1" applyBorder="1" applyAlignment="1">
      <alignment horizontal="center" vertical="center" wrapText="1"/>
    </xf>
    <xf numFmtId="1" fontId="3" fillId="4" borderId="31" xfId="0" applyNumberFormat="1" applyFont="1" applyFill="1" applyBorder="1" applyAlignment="1">
      <alignment horizontal="center" vertical="center"/>
    </xf>
    <xf numFmtId="1" fontId="2" fillId="4" borderId="31" xfId="0" applyNumberFormat="1" applyFont="1" applyFill="1" applyBorder="1" applyAlignment="1">
      <alignment vertical="center"/>
    </xf>
    <xf numFmtId="1" fontId="2" fillId="4" borderId="34" xfId="0" applyNumberFormat="1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9" fontId="3" fillId="4" borderId="7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 wrapText="1"/>
    </xf>
    <xf numFmtId="0" fontId="7" fillId="4" borderId="64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2" fillId="4" borderId="66" xfId="0" applyFont="1" applyFill="1" applyBorder="1" applyAlignment="1">
      <alignment vertical="center"/>
    </xf>
    <xf numFmtId="0" fontId="2" fillId="4" borderId="23" xfId="0" applyFont="1" applyFill="1" applyBorder="1" applyAlignment="1">
      <alignment vertical="center"/>
    </xf>
    <xf numFmtId="0" fontId="2" fillId="4" borderId="24" xfId="0" applyFont="1" applyFill="1" applyBorder="1" applyAlignment="1">
      <alignment horizontal="center" vertical="center"/>
    </xf>
    <xf numFmtId="0" fontId="0" fillId="4" borderId="0" xfId="0" applyFill="1"/>
    <xf numFmtId="1" fontId="14" fillId="4" borderId="7" xfId="0" applyNumberFormat="1" applyFont="1" applyFill="1" applyBorder="1" applyAlignment="1">
      <alignment horizontal="center" vertical="center" wrapText="1"/>
    </xf>
    <xf numFmtId="1" fontId="14" fillId="4" borderId="7" xfId="0" applyNumberFormat="1" applyFont="1" applyFill="1" applyBorder="1" applyAlignment="1">
      <alignment horizontal="center" vertical="center"/>
    </xf>
    <xf numFmtId="1" fontId="2" fillId="4" borderId="33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textRotation="255" wrapText="1"/>
    </xf>
    <xf numFmtId="0" fontId="4" fillId="2" borderId="10" xfId="0" applyFont="1" applyFill="1" applyBorder="1" applyAlignment="1">
      <alignment horizontal="center" textRotation="255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4"/>
  <sheetViews>
    <sheetView tabSelected="1" topLeftCell="A130" zoomScale="83" zoomScaleNormal="85" workbookViewId="0">
      <selection activeCell="B86" sqref="B86"/>
    </sheetView>
  </sheetViews>
  <sheetFormatPr defaultRowHeight="14.4" x14ac:dyDescent="0.3"/>
  <cols>
    <col min="1" max="1" width="3.5546875" customWidth="1"/>
    <col min="2" max="2" width="30.5546875" customWidth="1"/>
    <col min="3" max="4" width="6.21875" customWidth="1"/>
    <col min="5" max="5" width="6" customWidth="1"/>
    <col min="6" max="6" width="5.109375" customWidth="1"/>
    <col min="7" max="7" width="6.88671875" customWidth="1"/>
    <col min="8" max="8" width="6" customWidth="1"/>
    <col min="9" max="9" width="5.44140625" customWidth="1"/>
    <col min="10" max="10" width="5.88671875" customWidth="1"/>
    <col min="11" max="11" width="6.109375" customWidth="1"/>
    <col min="12" max="12" width="5.21875" customWidth="1"/>
    <col min="13" max="13" width="5.88671875" customWidth="1"/>
    <col min="14" max="14" width="5.44140625" customWidth="1"/>
    <col min="15" max="15" width="6.21875" customWidth="1"/>
    <col min="16" max="16" width="5.5546875" customWidth="1"/>
    <col min="17" max="17" width="6.109375" customWidth="1"/>
    <col min="18" max="18" width="5.88671875" customWidth="1"/>
    <col min="19" max="20" width="6.21875" customWidth="1"/>
    <col min="21" max="21" width="6.109375" customWidth="1"/>
    <col min="22" max="22" width="5.21875" customWidth="1"/>
    <col min="23" max="24" width="5.5546875" customWidth="1"/>
    <col min="25" max="25" width="5.44140625" customWidth="1"/>
    <col min="26" max="26" width="6.5546875" customWidth="1"/>
  </cols>
  <sheetData>
    <row r="1" spans="1:26" x14ac:dyDescent="0.3">
      <c r="A1" s="441" t="s">
        <v>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1"/>
    </row>
    <row r="2" spans="1:26" x14ac:dyDescent="0.3">
      <c r="A2" s="441" t="s">
        <v>132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1"/>
    </row>
    <row r="3" spans="1:26" ht="15" thickBot="1" x14ac:dyDescent="0.35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1"/>
    </row>
    <row r="4" spans="1:26" x14ac:dyDescent="0.3">
      <c r="A4" s="442"/>
      <c r="B4" s="444"/>
      <c r="C4" s="446" t="s">
        <v>1</v>
      </c>
      <c r="D4" s="446"/>
      <c r="E4" s="446"/>
      <c r="F4" s="446"/>
      <c r="G4" s="447"/>
      <c r="H4" s="450" t="s">
        <v>142</v>
      </c>
      <c r="I4" s="451"/>
      <c r="J4" s="451"/>
      <c r="K4" s="451"/>
      <c r="L4" s="451"/>
      <c r="M4" s="452"/>
      <c r="N4" s="450" t="s">
        <v>143</v>
      </c>
      <c r="O4" s="451"/>
      <c r="P4" s="451"/>
      <c r="Q4" s="451"/>
      <c r="R4" s="451"/>
      <c r="S4" s="452"/>
      <c r="T4" s="450" t="s">
        <v>144</v>
      </c>
      <c r="U4" s="451"/>
      <c r="V4" s="451"/>
      <c r="W4" s="451"/>
      <c r="X4" s="451"/>
      <c r="Y4" s="453"/>
      <c r="Z4" s="454" t="s">
        <v>123</v>
      </c>
    </row>
    <row r="5" spans="1:26" x14ac:dyDescent="0.3">
      <c r="A5" s="443"/>
      <c r="B5" s="445"/>
      <c r="C5" s="448"/>
      <c r="D5" s="448"/>
      <c r="E5" s="448"/>
      <c r="F5" s="448"/>
      <c r="G5" s="449"/>
      <c r="H5" s="443" t="s">
        <v>2</v>
      </c>
      <c r="I5" s="456"/>
      <c r="J5" s="456"/>
      <c r="K5" s="456" t="s">
        <v>3</v>
      </c>
      <c r="L5" s="456"/>
      <c r="M5" s="457"/>
      <c r="N5" s="443" t="s">
        <v>4</v>
      </c>
      <c r="O5" s="456"/>
      <c r="P5" s="456"/>
      <c r="Q5" s="456" t="s">
        <v>5</v>
      </c>
      <c r="R5" s="456"/>
      <c r="S5" s="457"/>
      <c r="T5" s="443" t="s">
        <v>6</v>
      </c>
      <c r="U5" s="456"/>
      <c r="V5" s="456"/>
      <c r="W5" s="456" t="s">
        <v>7</v>
      </c>
      <c r="X5" s="456"/>
      <c r="Y5" s="458"/>
      <c r="Z5" s="455"/>
    </row>
    <row r="6" spans="1:26" x14ac:dyDescent="0.3">
      <c r="A6" s="443"/>
      <c r="B6" s="445"/>
      <c r="C6" s="448"/>
      <c r="D6" s="448"/>
      <c r="E6" s="448"/>
      <c r="F6" s="448"/>
      <c r="G6" s="449"/>
      <c r="H6" s="443"/>
      <c r="I6" s="456"/>
      <c r="J6" s="456"/>
      <c r="K6" s="456"/>
      <c r="L6" s="456"/>
      <c r="M6" s="457"/>
      <c r="N6" s="443"/>
      <c r="O6" s="456"/>
      <c r="P6" s="456"/>
      <c r="Q6" s="456"/>
      <c r="R6" s="456"/>
      <c r="S6" s="457"/>
      <c r="T6" s="443"/>
      <c r="U6" s="456"/>
      <c r="V6" s="456"/>
      <c r="W6" s="456"/>
      <c r="X6" s="456"/>
      <c r="Y6" s="458"/>
      <c r="Z6" s="455"/>
    </row>
    <row r="7" spans="1:26" ht="21" thickBot="1" x14ac:dyDescent="0.35">
      <c r="A7" s="2"/>
      <c r="B7" s="3"/>
      <c r="C7" s="4" t="s">
        <v>8</v>
      </c>
      <c r="D7" s="5" t="s">
        <v>9</v>
      </c>
      <c r="E7" s="3" t="s">
        <v>10</v>
      </c>
      <c r="F7" s="4" t="s">
        <v>21</v>
      </c>
      <c r="G7" s="6" t="s">
        <v>11</v>
      </c>
      <c r="H7" s="7" t="s">
        <v>12</v>
      </c>
      <c r="I7" s="8" t="s">
        <v>9</v>
      </c>
      <c r="J7" s="9" t="s">
        <v>13</v>
      </c>
      <c r="K7" s="8" t="s">
        <v>12</v>
      </c>
      <c r="L7" s="8" t="s">
        <v>9</v>
      </c>
      <c r="M7" s="10" t="s">
        <v>13</v>
      </c>
      <c r="N7" s="7" t="s">
        <v>12</v>
      </c>
      <c r="O7" s="8" t="s">
        <v>9</v>
      </c>
      <c r="P7" s="9" t="s">
        <v>13</v>
      </c>
      <c r="Q7" s="8" t="s">
        <v>12</v>
      </c>
      <c r="R7" s="8" t="s">
        <v>9</v>
      </c>
      <c r="S7" s="10" t="s">
        <v>13</v>
      </c>
      <c r="T7" s="7" t="s">
        <v>12</v>
      </c>
      <c r="U7" s="8" t="s">
        <v>9</v>
      </c>
      <c r="V7" s="9" t="s">
        <v>13</v>
      </c>
      <c r="W7" s="8" t="s">
        <v>12</v>
      </c>
      <c r="X7" s="8" t="s">
        <v>9</v>
      </c>
      <c r="Y7" s="11" t="s">
        <v>13</v>
      </c>
      <c r="Z7" s="455"/>
    </row>
    <row r="8" spans="1:26" ht="15" thickBot="1" x14ac:dyDescent="0.35">
      <c r="A8" s="12" t="s">
        <v>14</v>
      </c>
      <c r="B8" s="268"/>
      <c r="C8" s="13"/>
      <c r="D8" s="13"/>
      <c r="E8" s="13" t="s">
        <v>15</v>
      </c>
      <c r="F8" s="273"/>
      <c r="G8" s="273"/>
      <c r="H8" s="274"/>
      <c r="I8" s="13"/>
      <c r="J8" s="13"/>
      <c r="K8" s="13"/>
      <c r="L8" s="13"/>
      <c r="M8" s="15"/>
      <c r="N8" s="14"/>
      <c r="O8" s="13"/>
      <c r="P8" s="13"/>
      <c r="Q8" s="13"/>
      <c r="R8" s="13"/>
      <c r="S8" s="15"/>
      <c r="T8" s="14"/>
      <c r="U8" s="13"/>
      <c r="V8" s="13"/>
      <c r="W8" s="13"/>
      <c r="X8" s="13"/>
      <c r="Y8" s="13"/>
      <c r="Z8" s="16"/>
    </row>
    <row r="9" spans="1:26" x14ac:dyDescent="0.3">
      <c r="A9" s="17">
        <v>1</v>
      </c>
      <c r="B9" s="18" t="s">
        <v>16</v>
      </c>
      <c r="C9" s="19">
        <f t="shared" ref="C9:D10" si="0">H9+K9+N9+Q9+T9+W9</f>
        <v>15</v>
      </c>
      <c r="D9" s="19">
        <f t="shared" si="0"/>
        <v>0</v>
      </c>
      <c r="E9" s="20">
        <f>C9+D9</f>
        <v>15</v>
      </c>
      <c r="F9" s="363" t="s">
        <v>127</v>
      </c>
      <c r="G9" s="21">
        <v>10</v>
      </c>
      <c r="H9" s="22"/>
      <c r="I9" s="23"/>
      <c r="J9" s="24"/>
      <c r="K9" s="23"/>
      <c r="L9" s="23"/>
      <c r="M9" s="25"/>
      <c r="N9" s="22"/>
      <c r="O9" s="23"/>
      <c r="P9" s="24"/>
      <c r="Q9" s="23">
        <v>15</v>
      </c>
      <c r="R9" s="23">
        <v>0</v>
      </c>
      <c r="S9" s="25">
        <v>1</v>
      </c>
      <c r="T9" s="22"/>
      <c r="U9" s="23"/>
      <c r="V9" s="24"/>
      <c r="W9" s="23"/>
      <c r="X9" s="23"/>
      <c r="Y9" s="26"/>
      <c r="Z9" s="27">
        <v>1</v>
      </c>
    </row>
    <row r="10" spans="1:26" x14ac:dyDescent="0.3">
      <c r="A10" s="28">
        <v>2</v>
      </c>
      <c r="B10" s="29" t="s">
        <v>17</v>
      </c>
      <c r="C10" s="30">
        <f t="shared" si="0"/>
        <v>5</v>
      </c>
      <c r="D10" s="30">
        <f t="shared" si="0"/>
        <v>10</v>
      </c>
      <c r="E10" s="31">
        <f>C10+D10</f>
        <v>15</v>
      </c>
      <c r="F10" s="363" t="s">
        <v>127</v>
      </c>
      <c r="G10" s="38">
        <v>10</v>
      </c>
      <c r="H10" s="28"/>
      <c r="I10" s="33"/>
      <c r="J10" s="34"/>
      <c r="K10" s="33"/>
      <c r="L10" s="33"/>
      <c r="M10" s="35"/>
      <c r="N10" s="28"/>
      <c r="O10" s="33"/>
      <c r="P10" s="34"/>
      <c r="Q10" s="33"/>
      <c r="R10" s="33"/>
      <c r="S10" s="35"/>
      <c r="T10" s="28">
        <v>5</v>
      </c>
      <c r="U10" s="33">
        <v>10</v>
      </c>
      <c r="V10" s="34">
        <v>1</v>
      </c>
      <c r="W10" s="33"/>
      <c r="X10" s="33"/>
      <c r="Y10" s="36"/>
      <c r="Z10" s="37">
        <v>1</v>
      </c>
    </row>
    <row r="11" spans="1:26" x14ac:dyDescent="0.3">
      <c r="A11" s="28">
        <v>3</v>
      </c>
      <c r="B11" s="29" t="s">
        <v>18</v>
      </c>
      <c r="C11" s="30">
        <v>15</v>
      </c>
      <c r="D11" s="30">
        <v>60</v>
      </c>
      <c r="E11" s="31">
        <f>C11+D11</f>
        <v>75</v>
      </c>
      <c r="F11" s="363" t="s">
        <v>127</v>
      </c>
      <c r="G11" s="38">
        <v>75</v>
      </c>
      <c r="H11" s="28"/>
      <c r="I11" s="33"/>
      <c r="J11" s="34"/>
      <c r="K11" s="33"/>
      <c r="L11" s="33"/>
      <c r="M11" s="35"/>
      <c r="N11" s="28">
        <v>0</v>
      </c>
      <c r="O11" s="33">
        <v>20</v>
      </c>
      <c r="P11" s="34">
        <v>1</v>
      </c>
      <c r="Q11" s="33">
        <v>0</v>
      </c>
      <c r="R11" s="33">
        <v>20</v>
      </c>
      <c r="S11" s="35">
        <v>2</v>
      </c>
      <c r="T11" s="28">
        <v>15</v>
      </c>
      <c r="U11" s="33">
        <v>20</v>
      </c>
      <c r="V11" s="34">
        <v>3</v>
      </c>
      <c r="W11" s="33"/>
      <c r="X11" s="33"/>
      <c r="Y11" s="36"/>
      <c r="Z11" s="37">
        <v>6</v>
      </c>
    </row>
    <row r="12" spans="1:26" ht="37.799999999999997" customHeight="1" x14ac:dyDescent="0.3">
      <c r="A12" s="144">
        <v>4</v>
      </c>
      <c r="B12" s="39" t="s">
        <v>19</v>
      </c>
      <c r="C12" s="19">
        <f t="shared" ref="C12:C13" si="1">H12+K12+N12+Q12+T12+W12</f>
        <v>0</v>
      </c>
      <c r="D12" s="19">
        <v>15</v>
      </c>
      <c r="E12" s="20">
        <v>15</v>
      </c>
      <c r="F12" s="374" t="s">
        <v>148</v>
      </c>
      <c r="G12" s="43">
        <v>85</v>
      </c>
      <c r="H12" s="28"/>
      <c r="I12" s="33"/>
      <c r="J12" s="40"/>
      <c r="K12" s="33"/>
      <c r="L12" s="33"/>
      <c r="M12" s="146"/>
      <c r="N12" s="28"/>
      <c r="O12" s="33"/>
      <c r="P12" s="40"/>
      <c r="Q12" s="33"/>
      <c r="R12" s="33"/>
      <c r="S12" s="146"/>
      <c r="T12" s="28">
        <v>0</v>
      </c>
      <c r="U12" s="33">
        <v>15</v>
      </c>
      <c r="V12" s="40">
        <v>2</v>
      </c>
      <c r="W12" s="33">
        <v>0</v>
      </c>
      <c r="X12" s="33" t="s">
        <v>124</v>
      </c>
      <c r="Y12" s="151">
        <v>2</v>
      </c>
      <c r="Z12" s="41">
        <v>4</v>
      </c>
    </row>
    <row r="13" spans="1:26" ht="27.6" customHeight="1" x14ac:dyDescent="0.3">
      <c r="A13" s="144">
        <v>5</v>
      </c>
      <c r="B13" s="39" t="s">
        <v>20</v>
      </c>
      <c r="C13" s="19">
        <f t="shared" si="1"/>
        <v>0</v>
      </c>
      <c r="D13" s="19">
        <v>0</v>
      </c>
      <c r="E13" s="20">
        <v>0</v>
      </c>
      <c r="F13" s="374" t="s">
        <v>21</v>
      </c>
      <c r="G13" s="43">
        <v>150</v>
      </c>
      <c r="H13" s="28"/>
      <c r="I13" s="33"/>
      <c r="J13" s="40"/>
      <c r="K13" s="33"/>
      <c r="L13" s="33"/>
      <c r="M13" s="146"/>
      <c r="N13" s="28"/>
      <c r="O13" s="33"/>
      <c r="P13" s="40"/>
      <c r="Q13" s="33"/>
      <c r="R13" s="33"/>
      <c r="S13" s="146"/>
      <c r="T13" s="28"/>
      <c r="U13" s="33"/>
      <c r="V13" s="40"/>
      <c r="W13" s="33">
        <v>0</v>
      </c>
      <c r="X13" s="33" t="s">
        <v>22</v>
      </c>
      <c r="Y13" s="151">
        <v>6</v>
      </c>
      <c r="Z13" s="41">
        <v>6</v>
      </c>
    </row>
    <row r="14" spans="1:26" x14ac:dyDescent="0.3">
      <c r="A14" s="28"/>
      <c r="B14" s="44"/>
      <c r="C14" s="388"/>
      <c r="D14" s="388"/>
      <c r="E14" s="364"/>
      <c r="F14" s="371"/>
      <c r="G14" s="38"/>
      <c r="H14" s="28"/>
      <c r="I14" s="33"/>
      <c r="J14" s="34"/>
      <c r="K14" s="33"/>
      <c r="L14" s="33"/>
      <c r="M14" s="35"/>
      <c r="N14" s="28"/>
      <c r="O14" s="33"/>
      <c r="P14" s="34"/>
      <c r="Q14" s="33"/>
      <c r="R14" s="33"/>
      <c r="S14" s="35"/>
      <c r="T14" s="28"/>
      <c r="U14" s="33"/>
      <c r="V14" s="34"/>
      <c r="W14" s="33"/>
      <c r="X14" s="33"/>
      <c r="Y14" s="36"/>
      <c r="Z14" s="37"/>
    </row>
    <row r="15" spans="1:26" x14ac:dyDescent="0.3">
      <c r="A15" s="28"/>
      <c r="B15" s="45" t="s">
        <v>23</v>
      </c>
      <c r="C15" s="46">
        <f>SUM(C9:C14)</f>
        <v>35</v>
      </c>
      <c r="D15" s="46">
        <f>SUM(D9:D14)</f>
        <v>85</v>
      </c>
      <c r="E15" s="42">
        <f>C15+D15</f>
        <v>120</v>
      </c>
      <c r="F15" s="32"/>
      <c r="G15" s="47">
        <f t="shared" ref="G15:Y15" si="2">SUM(G9:G14)</f>
        <v>330</v>
      </c>
      <c r="H15" s="48">
        <f t="shared" si="2"/>
        <v>0</v>
      </c>
      <c r="I15" s="42">
        <f t="shared" si="2"/>
        <v>0</v>
      </c>
      <c r="J15" s="42">
        <f t="shared" si="2"/>
        <v>0</v>
      </c>
      <c r="K15" s="42">
        <f t="shared" si="2"/>
        <v>0</v>
      </c>
      <c r="L15" s="42">
        <f t="shared" si="2"/>
        <v>0</v>
      </c>
      <c r="M15" s="49">
        <f t="shared" si="2"/>
        <v>0</v>
      </c>
      <c r="N15" s="48">
        <f t="shared" si="2"/>
        <v>0</v>
      </c>
      <c r="O15" s="42">
        <f t="shared" si="2"/>
        <v>20</v>
      </c>
      <c r="P15" s="42">
        <f t="shared" si="2"/>
        <v>1</v>
      </c>
      <c r="Q15" s="42">
        <f t="shared" si="2"/>
        <v>15</v>
      </c>
      <c r="R15" s="42">
        <f t="shared" si="2"/>
        <v>20</v>
      </c>
      <c r="S15" s="49">
        <f t="shared" si="2"/>
        <v>3</v>
      </c>
      <c r="T15" s="48">
        <f t="shared" si="2"/>
        <v>20</v>
      </c>
      <c r="U15" s="42">
        <f t="shared" si="2"/>
        <v>45</v>
      </c>
      <c r="V15" s="42">
        <f t="shared" si="2"/>
        <v>6</v>
      </c>
      <c r="W15" s="42">
        <f t="shared" si="2"/>
        <v>0</v>
      </c>
      <c r="X15" s="42">
        <f t="shared" si="2"/>
        <v>0</v>
      </c>
      <c r="Y15" s="50">
        <f t="shared" si="2"/>
        <v>8</v>
      </c>
      <c r="Z15" s="51">
        <f>SUM(Z9:Z14)</f>
        <v>18</v>
      </c>
    </row>
    <row r="16" spans="1:26" ht="15" thickBot="1" x14ac:dyDescent="0.35">
      <c r="A16" s="52"/>
      <c r="B16" s="53" t="s">
        <v>24</v>
      </c>
      <c r="C16" s="54">
        <f>C15/E15</f>
        <v>0.29166666666666669</v>
      </c>
      <c r="D16" s="54">
        <f>D15/E15</f>
        <v>0.70833333333333337</v>
      </c>
      <c r="E16" s="55"/>
      <c r="F16" s="56"/>
      <c r="G16" s="57"/>
      <c r="H16" s="58"/>
      <c r="I16" s="55"/>
      <c r="J16" s="59"/>
      <c r="K16" s="55"/>
      <c r="L16" s="55"/>
      <c r="M16" s="60"/>
      <c r="N16" s="58"/>
      <c r="O16" s="55"/>
      <c r="P16" s="59"/>
      <c r="Q16" s="55"/>
      <c r="R16" s="55"/>
      <c r="S16" s="60"/>
      <c r="T16" s="58"/>
      <c r="U16" s="55"/>
      <c r="V16" s="59"/>
      <c r="W16" s="55"/>
      <c r="X16" s="55"/>
      <c r="Y16" s="61"/>
      <c r="Z16" s="62"/>
    </row>
    <row r="17" spans="1:26" ht="16.2" thickBot="1" x14ac:dyDescent="0.35">
      <c r="A17" s="63"/>
      <c r="B17" s="64" t="s">
        <v>25</v>
      </c>
      <c r="C17" s="65"/>
      <c r="D17" s="65"/>
      <c r="E17" s="66"/>
      <c r="F17" s="67"/>
      <c r="G17" s="68"/>
      <c r="H17" s="63"/>
      <c r="I17" s="69"/>
      <c r="J17" s="70"/>
      <c r="K17" s="69"/>
      <c r="L17" s="69"/>
      <c r="M17" s="71"/>
      <c r="N17" s="63"/>
      <c r="O17" s="69"/>
      <c r="P17" s="70"/>
      <c r="Q17" s="69"/>
      <c r="R17" s="69"/>
      <c r="S17" s="71"/>
      <c r="T17" s="63"/>
      <c r="U17" s="69"/>
      <c r="V17" s="70"/>
      <c r="W17" s="69"/>
      <c r="X17" s="69"/>
      <c r="Y17" s="72"/>
      <c r="Z17" s="73"/>
    </row>
    <row r="18" spans="1:26" x14ac:dyDescent="0.3">
      <c r="A18" s="22">
        <v>1</v>
      </c>
      <c r="B18" s="74" t="s">
        <v>26</v>
      </c>
      <c r="C18" s="75">
        <f>H18+K18+N18+Q18+T18+W18</f>
        <v>25</v>
      </c>
      <c r="D18" s="75">
        <v>40</v>
      </c>
      <c r="E18" s="76">
        <f>C18+D18</f>
        <v>65</v>
      </c>
      <c r="F18" s="370" t="s">
        <v>21</v>
      </c>
      <c r="G18" s="77">
        <v>60</v>
      </c>
      <c r="H18" s="22">
        <v>15</v>
      </c>
      <c r="I18" s="23">
        <v>20</v>
      </c>
      <c r="J18" s="24">
        <v>2</v>
      </c>
      <c r="K18" s="23">
        <v>10</v>
      </c>
      <c r="L18" s="23">
        <v>20</v>
      </c>
      <c r="M18" s="25">
        <v>3</v>
      </c>
      <c r="N18" s="22"/>
      <c r="O18" s="23"/>
      <c r="P18" s="24"/>
      <c r="Q18" s="23"/>
      <c r="R18" s="23"/>
      <c r="S18" s="25"/>
      <c r="T18" s="22"/>
      <c r="U18" s="23"/>
      <c r="V18" s="24"/>
      <c r="W18" s="23"/>
      <c r="X18" s="23"/>
      <c r="Y18" s="26"/>
      <c r="Z18" s="78">
        <v>5</v>
      </c>
    </row>
    <row r="19" spans="1:26" x14ac:dyDescent="0.3">
      <c r="A19" s="28">
        <v>2</v>
      </c>
      <c r="B19" s="79" t="s">
        <v>27</v>
      </c>
      <c r="C19" s="30">
        <f t="shared" ref="C19:D28" si="3">H19+K19+N19+Q19+T19+W19</f>
        <v>15</v>
      </c>
      <c r="D19" s="30">
        <f t="shared" si="3"/>
        <v>15</v>
      </c>
      <c r="E19" s="31">
        <f t="shared" ref="E19:E28" si="4">C19+D19</f>
        <v>30</v>
      </c>
      <c r="F19" s="363" t="s">
        <v>127</v>
      </c>
      <c r="G19" s="38">
        <v>20</v>
      </c>
      <c r="H19" s="28"/>
      <c r="I19" s="33"/>
      <c r="J19" s="34"/>
      <c r="K19" s="33">
        <v>15</v>
      </c>
      <c r="L19" s="33">
        <v>15</v>
      </c>
      <c r="M19" s="35">
        <v>2</v>
      </c>
      <c r="N19" s="28"/>
      <c r="O19" s="33"/>
      <c r="P19" s="34"/>
      <c r="Q19" s="33"/>
      <c r="R19" s="33"/>
      <c r="S19" s="35"/>
      <c r="T19" s="28"/>
      <c r="U19" s="33"/>
      <c r="V19" s="34"/>
      <c r="W19" s="33"/>
      <c r="X19" s="33"/>
      <c r="Y19" s="36"/>
      <c r="Z19" s="37">
        <v>2</v>
      </c>
    </row>
    <row r="20" spans="1:26" x14ac:dyDescent="0.3">
      <c r="A20" s="17">
        <v>3</v>
      </c>
      <c r="B20" s="80" t="s">
        <v>28</v>
      </c>
      <c r="C20" s="19">
        <f t="shared" si="3"/>
        <v>25</v>
      </c>
      <c r="D20" s="19">
        <v>40</v>
      </c>
      <c r="E20" s="20">
        <f t="shared" si="4"/>
        <v>65</v>
      </c>
      <c r="F20" s="363" t="s">
        <v>21</v>
      </c>
      <c r="G20" s="21">
        <v>60</v>
      </c>
      <c r="H20" s="17"/>
      <c r="I20" s="81"/>
      <c r="J20" s="82"/>
      <c r="K20" s="81"/>
      <c r="L20" s="81"/>
      <c r="M20" s="83"/>
      <c r="N20" s="17">
        <v>10</v>
      </c>
      <c r="O20" s="81">
        <v>15</v>
      </c>
      <c r="P20" s="82">
        <v>2</v>
      </c>
      <c r="Q20" s="81">
        <v>15</v>
      </c>
      <c r="R20" s="81">
        <v>25</v>
      </c>
      <c r="S20" s="83">
        <v>3</v>
      </c>
      <c r="T20" s="17"/>
      <c r="U20" s="81"/>
      <c r="V20" s="82"/>
      <c r="W20" s="81"/>
      <c r="X20" s="81"/>
      <c r="Y20" s="84"/>
      <c r="Z20" s="27">
        <v>5</v>
      </c>
    </row>
    <row r="21" spans="1:26" x14ac:dyDescent="0.3">
      <c r="A21" s="28">
        <v>4</v>
      </c>
      <c r="B21" s="85" t="s">
        <v>29</v>
      </c>
      <c r="C21" s="19">
        <f t="shared" si="3"/>
        <v>15</v>
      </c>
      <c r="D21" s="19">
        <f t="shared" si="3"/>
        <v>30</v>
      </c>
      <c r="E21" s="20">
        <f t="shared" si="4"/>
        <v>45</v>
      </c>
      <c r="F21" s="371" t="s">
        <v>21</v>
      </c>
      <c r="G21" s="38">
        <v>30</v>
      </c>
      <c r="H21" s="28"/>
      <c r="I21" s="33"/>
      <c r="J21" s="34"/>
      <c r="K21" s="33"/>
      <c r="L21" s="33"/>
      <c r="M21" s="35"/>
      <c r="N21" s="28">
        <v>15</v>
      </c>
      <c r="O21" s="33">
        <v>30</v>
      </c>
      <c r="P21" s="34">
        <v>3</v>
      </c>
      <c r="Q21" s="33"/>
      <c r="R21" s="33"/>
      <c r="S21" s="35"/>
      <c r="T21" s="28"/>
      <c r="U21" s="33"/>
      <c r="V21" s="34"/>
      <c r="W21" s="33"/>
      <c r="X21" s="33"/>
      <c r="Y21" s="36"/>
      <c r="Z21" s="37">
        <v>3</v>
      </c>
    </row>
    <row r="22" spans="1:26" x14ac:dyDescent="0.3">
      <c r="A22" s="17">
        <v>5</v>
      </c>
      <c r="B22" s="85" t="s">
        <v>30</v>
      </c>
      <c r="C22" s="19">
        <v>20</v>
      </c>
      <c r="D22" s="19">
        <v>25</v>
      </c>
      <c r="E22" s="20">
        <v>45</v>
      </c>
      <c r="F22" s="371" t="s">
        <v>21</v>
      </c>
      <c r="G22" s="38">
        <v>30</v>
      </c>
      <c r="H22" s="28"/>
      <c r="I22" s="33"/>
      <c r="J22" s="34"/>
      <c r="K22" s="33">
        <v>20</v>
      </c>
      <c r="L22" s="33">
        <v>25</v>
      </c>
      <c r="M22" s="35">
        <v>3</v>
      </c>
      <c r="N22" s="28"/>
      <c r="O22" s="33"/>
      <c r="P22" s="34"/>
      <c r="Q22" s="33"/>
      <c r="R22" s="33"/>
      <c r="S22" s="35"/>
      <c r="T22" s="28"/>
      <c r="U22" s="33"/>
      <c r="V22" s="34"/>
      <c r="W22" s="33"/>
      <c r="X22" s="33"/>
      <c r="Y22" s="36"/>
      <c r="Z22" s="37">
        <v>3</v>
      </c>
    </row>
    <row r="23" spans="1:26" x14ac:dyDescent="0.3">
      <c r="A23" s="17">
        <v>6</v>
      </c>
      <c r="B23" s="85" t="s">
        <v>31</v>
      </c>
      <c r="C23" s="19">
        <f t="shared" si="3"/>
        <v>15</v>
      </c>
      <c r="D23" s="19">
        <v>20</v>
      </c>
      <c r="E23" s="20">
        <v>35</v>
      </c>
      <c r="F23" s="363" t="s">
        <v>127</v>
      </c>
      <c r="G23" s="38">
        <v>35</v>
      </c>
      <c r="H23" s="28"/>
      <c r="I23" s="33"/>
      <c r="J23" s="34"/>
      <c r="K23" s="33">
        <v>15</v>
      </c>
      <c r="L23" s="33">
        <v>20</v>
      </c>
      <c r="M23" s="35">
        <v>3</v>
      </c>
      <c r="N23" s="28"/>
      <c r="O23" s="33"/>
      <c r="P23" s="34"/>
      <c r="Q23" s="33"/>
      <c r="R23" s="33"/>
      <c r="S23" s="35"/>
      <c r="T23" s="28"/>
      <c r="U23" s="33"/>
      <c r="V23" s="34"/>
      <c r="W23" s="33"/>
      <c r="X23" s="33"/>
      <c r="Y23" s="36"/>
      <c r="Z23" s="37">
        <v>3</v>
      </c>
    </row>
    <row r="24" spans="1:26" x14ac:dyDescent="0.3">
      <c r="A24" s="28">
        <v>7</v>
      </c>
      <c r="B24" s="80" t="s">
        <v>32</v>
      </c>
      <c r="C24" s="19">
        <v>10</v>
      </c>
      <c r="D24" s="19">
        <f t="shared" si="3"/>
        <v>15</v>
      </c>
      <c r="E24" s="20">
        <v>25</v>
      </c>
      <c r="F24" s="363" t="s">
        <v>127</v>
      </c>
      <c r="G24" s="38">
        <v>25</v>
      </c>
      <c r="H24" s="28">
        <v>10</v>
      </c>
      <c r="I24" s="33">
        <v>15</v>
      </c>
      <c r="J24" s="34">
        <v>2</v>
      </c>
      <c r="K24" s="33"/>
      <c r="L24" s="33"/>
      <c r="M24" s="35"/>
      <c r="N24" s="28"/>
      <c r="O24" s="33"/>
      <c r="P24" s="34"/>
      <c r="Q24" s="33"/>
      <c r="R24" s="33"/>
      <c r="S24" s="35"/>
      <c r="T24" s="28"/>
      <c r="U24" s="33"/>
      <c r="V24" s="34"/>
      <c r="W24" s="33"/>
      <c r="X24" s="33"/>
      <c r="Y24" s="36"/>
      <c r="Z24" s="37">
        <v>2</v>
      </c>
    </row>
    <row r="25" spans="1:26" x14ac:dyDescent="0.3">
      <c r="A25" s="17">
        <v>8</v>
      </c>
      <c r="B25" s="85" t="s">
        <v>33</v>
      </c>
      <c r="C25" s="19">
        <v>25</v>
      </c>
      <c r="D25" s="19">
        <f t="shared" si="3"/>
        <v>0</v>
      </c>
      <c r="E25" s="20">
        <f t="shared" si="4"/>
        <v>25</v>
      </c>
      <c r="F25" s="363" t="s">
        <v>127</v>
      </c>
      <c r="G25" s="38">
        <v>25</v>
      </c>
      <c r="H25" s="28">
        <v>25</v>
      </c>
      <c r="I25" s="33">
        <v>0</v>
      </c>
      <c r="J25" s="86">
        <v>2</v>
      </c>
      <c r="K25" s="33"/>
      <c r="L25" s="33"/>
      <c r="M25" s="87"/>
      <c r="N25" s="28"/>
      <c r="O25" s="33"/>
      <c r="P25" s="86"/>
      <c r="Q25" s="33"/>
      <c r="R25" s="33"/>
      <c r="S25" s="87"/>
      <c r="T25" s="28"/>
      <c r="U25" s="33"/>
      <c r="V25" s="86"/>
      <c r="W25" s="33"/>
      <c r="X25" s="33"/>
      <c r="Y25" s="88"/>
      <c r="Z25" s="89">
        <v>2</v>
      </c>
    </row>
    <row r="26" spans="1:26" x14ac:dyDescent="0.3">
      <c r="A26" s="28">
        <v>9</v>
      </c>
      <c r="B26" s="85" t="s">
        <v>34</v>
      </c>
      <c r="C26" s="19">
        <v>10</v>
      </c>
      <c r="D26" s="19">
        <v>15</v>
      </c>
      <c r="E26" s="20">
        <f t="shared" si="4"/>
        <v>25</v>
      </c>
      <c r="F26" s="363" t="s">
        <v>127</v>
      </c>
      <c r="G26" s="38">
        <v>25</v>
      </c>
      <c r="H26" s="28"/>
      <c r="I26" s="33"/>
      <c r="J26" s="34"/>
      <c r="K26" s="33"/>
      <c r="L26" s="33"/>
      <c r="M26" s="35"/>
      <c r="N26" s="28"/>
      <c r="O26" s="33"/>
      <c r="P26" s="34"/>
      <c r="Q26" s="33"/>
      <c r="R26" s="33"/>
      <c r="S26" s="35"/>
      <c r="T26" s="28">
        <v>10</v>
      </c>
      <c r="U26" s="33">
        <v>15</v>
      </c>
      <c r="V26" s="34">
        <v>2</v>
      </c>
      <c r="W26" s="33"/>
      <c r="X26" s="33"/>
      <c r="Y26" s="36"/>
      <c r="Z26" s="37">
        <v>2</v>
      </c>
    </row>
    <row r="27" spans="1:26" x14ac:dyDescent="0.3">
      <c r="A27" s="28">
        <v>10</v>
      </c>
      <c r="B27" s="85" t="s">
        <v>35</v>
      </c>
      <c r="C27" s="19">
        <v>15</v>
      </c>
      <c r="D27" s="19">
        <f t="shared" si="3"/>
        <v>0</v>
      </c>
      <c r="E27" s="20">
        <v>15</v>
      </c>
      <c r="F27" s="363" t="s">
        <v>127</v>
      </c>
      <c r="G27" s="38">
        <v>10</v>
      </c>
      <c r="H27" s="28"/>
      <c r="I27" s="33"/>
      <c r="J27" s="34"/>
      <c r="K27" s="33"/>
      <c r="L27" s="33"/>
      <c r="M27" s="35"/>
      <c r="N27" s="28"/>
      <c r="O27" s="33"/>
      <c r="P27" s="34"/>
      <c r="Q27" s="33"/>
      <c r="R27" s="33"/>
      <c r="S27" s="35"/>
      <c r="T27" s="28"/>
      <c r="U27" s="33"/>
      <c r="V27" s="34"/>
      <c r="W27" s="33">
        <v>15</v>
      </c>
      <c r="X27" s="33">
        <v>0</v>
      </c>
      <c r="Y27" s="36">
        <v>1</v>
      </c>
      <c r="Z27" s="37">
        <v>1</v>
      </c>
    </row>
    <row r="28" spans="1:26" x14ac:dyDescent="0.3">
      <c r="A28" s="17">
        <v>11</v>
      </c>
      <c r="B28" s="85" t="s">
        <v>36</v>
      </c>
      <c r="C28" s="19">
        <v>15</v>
      </c>
      <c r="D28" s="19">
        <f t="shared" si="3"/>
        <v>0</v>
      </c>
      <c r="E28" s="20">
        <f t="shared" si="4"/>
        <v>15</v>
      </c>
      <c r="F28" s="363" t="s">
        <v>127</v>
      </c>
      <c r="G28" s="38">
        <v>10</v>
      </c>
      <c r="H28" s="28">
        <v>15</v>
      </c>
      <c r="I28" s="33">
        <v>0</v>
      </c>
      <c r="J28" s="34">
        <v>1</v>
      </c>
      <c r="K28" s="33"/>
      <c r="L28" s="33"/>
      <c r="M28" s="35"/>
      <c r="N28" s="28"/>
      <c r="O28" s="33"/>
      <c r="P28" s="90"/>
      <c r="Q28" s="33"/>
      <c r="R28" s="34"/>
      <c r="S28" s="35"/>
      <c r="T28" s="28"/>
      <c r="U28" s="33"/>
      <c r="V28" s="34"/>
      <c r="W28" s="33"/>
      <c r="X28" s="33"/>
      <c r="Y28" s="36"/>
      <c r="Z28" s="37">
        <v>1</v>
      </c>
    </row>
    <row r="29" spans="1:26" x14ac:dyDescent="0.3">
      <c r="A29" s="28"/>
      <c r="B29" s="91"/>
      <c r="C29" s="391"/>
      <c r="D29" s="391"/>
      <c r="E29" s="392"/>
      <c r="F29" s="371"/>
      <c r="G29" s="38"/>
      <c r="H29" s="28"/>
      <c r="I29" s="33"/>
      <c r="J29" s="34"/>
      <c r="K29" s="33"/>
      <c r="L29" s="33"/>
      <c r="M29" s="35"/>
      <c r="N29" s="28"/>
      <c r="O29" s="33"/>
      <c r="P29" s="34"/>
      <c r="Q29" s="33"/>
      <c r="R29" s="33"/>
      <c r="S29" s="35"/>
      <c r="T29" s="28"/>
      <c r="U29" s="33"/>
      <c r="V29" s="34"/>
      <c r="W29" s="33"/>
      <c r="X29" s="33"/>
      <c r="Y29" s="36"/>
      <c r="Z29" s="37"/>
    </row>
    <row r="30" spans="1:26" x14ac:dyDescent="0.3">
      <c r="A30" s="28"/>
      <c r="B30" s="92" t="s">
        <v>37</v>
      </c>
      <c r="C30" s="46">
        <f>SUM(C18:C29)</f>
        <v>190</v>
      </c>
      <c r="D30" s="46">
        <f>SUM(D18:D29)</f>
        <v>200</v>
      </c>
      <c r="E30" s="42">
        <f>C30+D30</f>
        <v>390</v>
      </c>
      <c r="F30" s="31"/>
      <c r="G30" s="93">
        <f>SUM(G18:G29)</f>
        <v>330</v>
      </c>
      <c r="H30" s="94">
        <f t="shared" ref="H30:Y30" si="5">SUM(H18:H29)</f>
        <v>65</v>
      </c>
      <c r="I30" s="31">
        <f t="shared" si="5"/>
        <v>35</v>
      </c>
      <c r="J30" s="31">
        <f t="shared" si="5"/>
        <v>7</v>
      </c>
      <c r="K30" s="31">
        <f t="shared" si="5"/>
        <v>60</v>
      </c>
      <c r="L30" s="31">
        <f t="shared" si="5"/>
        <v>80</v>
      </c>
      <c r="M30" s="95">
        <f t="shared" si="5"/>
        <v>11</v>
      </c>
      <c r="N30" s="94">
        <f t="shared" si="5"/>
        <v>25</v>
      </c>
      <c r="O30" s="31">
        <f t="shared" si="5"/>
        <v>45</v>
      </c>
      <c r="P30" s="31">
        <f t="shared" si="5"/>
        <v>5</v>
      </c>
      <c r="Q30" s="31">
        <f t="shared" si="5"/>
        <v>15</v>
      </c>
      <c r="R30" s="31">
        <f t="shared" si="5"/>
        <v>25</v>
      </c>
      <c r="S30" s="95">
        <f t="shared" si="5"/>
        <v>3</v>
      </c>
      <c r="T30" s="94">
        <f t="shared" si="5"/>
        <v>10</v>
      </c>
      <c r="U30" s="31">
        <f t="shared" si="5"/>
        <v>15</v>
      </c>
      <c r="V30" s="31">
        <f t="shared" si="5"/>
        <v>2</v>
      </c>
      <c r="W30" s="31">
        <f t="shared" si="5"/>
        <v>15</v>
      </c>
      <c r="X30" s="31">
        <f t="shared" si="5"/>
        <v>0</v>
      </c>
      <c r="Y30" s="95">
        <f t="shared" si="5"/>
        <v>1</v>
      </c>
      <c r="Z30" s="96">
        <f>SUM(Z18:Z29)</f>
        <v>29</v>
      </c>
    </row>
    <row r="31" spans="1:26" ht="15" thickBot="1" x14ac:dyDescent="0.35">
      <c r="A31" s="52"/>
      <c r="B31" s="53" t="s">
        <v>24</v>
      </c>
      <c r="C31" s="54">
        <f>C30/E30</f>
        <v>0.48717948717948717</v>
      </c>
      <c r="D31" s="54">
        <f>D30/E30</f>
        <v>0.51282051282051277</v>
      </c>
      <c r="E31" s="56"/>
      <c r="F31" s="56"/>
      <c r="G31" s="56"/>
      <c r="H31" s="58"/>
      <c r="I31" s="55"/>
      <c r="J31" s="55"/>
      <c r="K31" s="55"/>
      <c r="L31" s="55"/>
      <c r="M31" s="97"/>
      <c r="N31" s="58"/>
      <c r="O31" s="55"/>
      <c r="P31" s="55"/>
      <c r="Q31" s="55"/>
      <c r="R31" s="55"/>
      <c r="S31" s="97"/>
      <c r="T31" s="58"/>
      <c r="U31" s="55"/>
      <c r="V31" s="55"/>
      <c r="W31" s="55"/>
      <c r="X31" s="55"/>
      <c r="Y31" s="98"/>
      <c r="Z31" s="99"/>
    </row>
    <row r="32" spans="1:26" ht="15" thickBot="1" x14ac:dyDescent="0.35">
      <c r="A32" s="100" t="s">
        <v>38</v>
      </c>
      <c r="B32" s="275" t="s">
        <v>138</v>
      </c>
      <c r="C32" s="13"/>
      <c r="D32" s="13"/>
      <c r="E32" s="13"/>
      <c r="F32" s="13"/>
      <c r="G32" s="101"/>
      <c r="H32" s="14"/>
      <c r="I32" s="13"/>
      <c r="J32" s="13"/>
      <c r="K32" s="13"/>
      <c r="L32" s="13"/>
      <c r="M32" s="15"/>
      <c r="N32" s="14"/>
      <c r="O32" s="13"/>
      <c r="P32" s="13"/>
      <c r="Q32" s="13"/>
      <c r="R32" s="13"/>
      <c r="S32" s="15"/>
      <c r="T32" s="14"/>
      <c r="U32" s="13"/>
      <c r="V32" s="13"/>
      <c r="W32" s="13"/>
      <c r="X32" s="13"/>
      <c r="Y32" s="13"/>
      <c r="Z32" s="16"/>
    </row>
    <row r="33" spans="1:26" x14ac:dyDescent="0.3">
      <c r="A33" s="17">
        <v>1</v>
      </c>
      <c r="B33" s="102" t="s">
        <v>39</v>
      </c>
      <c r="C33" s="19">
        <f t="shared" ref="C33:D38" si="6">H33+K33+N33+Q33+T33+W33</f>
        <v>30</v>
      </c>
      <c r="D33" s="19">
        <f t="shared" si="6"/>
        <v>30</v>
      </c>
      <c r="E33" s="20">
        <f t="shared" ref="E33:E38" si="7">C33+D33</f>
        <v>60</v>
      </c>
      <c r="F33" s="363" t="s">
        <v>21</v>
      </c>
      <c r="G33" s="21">
        <v>60</v>
      </c>
      <c r="H33" s="17">
        <v>15</v>
      </c>
      <c r="I33" s="81">
        <v>15</v>
      </c>
      <c r="J33" s="82">
        <v>2</v>
      </c>
      <c r="K33" s="81">
        <v>15</v>
      </c>
      <c r="L33" s="81">
        <v>15</v>
      </c>
      <c r="M33" s="83">
        <v>3</v>
      </c>
      <c r="N33" s="17"/>
      <c r="O33" s="81"/>
      <c r="P33" s="82"/>
      <c r="Q33" s="81"/>
      <c r="R33" s="81"/>
      <c r="S33" s="83"/>
      <c r="T33" s="103"/>
      <c r="U33" s="81"/>
      <c r="V33" s="82"/>
      <c r="W33" s="81"/>
      <c r="X33" s="81"/>
      <c r="Y33" s="84"/>
      <c r="Z33" s="27">
        <v>5</v>
      </c>
    </row>
    <row r="34" spans="1:26" x14ac:dyDescent="0.3">
      <c r="A34" s="28">
        <v>2</v>
      </c>
      <c r="B34" s="85" t="s">
        <v>40</v>
      </c>
      <c r="C34" s="19">
        <v>20</v>
      </c>
      <c r="D34" s="19">
        <v>20</v>
      </c>
      <c r="E34" s="20">
        <f t="shared" si="7"/>
        <v>40</v>
      </c>
      <c r="F34" s="371" t="s">
        <v>21</v>
      </c>
      <c r="G34" s="38">
        <v>40</v>
      </c>
      <c r="H34" s="28">
        <v>20</v>
      </c>
      <c r="I34" s="33">
        <v>20</v>
      </c>
      <c r="J34" s="34">
        <v>3</v>
      </c>
      <c r="K34" s="104"/>
      <c r="L34" s="33"/>
      <c r="M34" s="35"/>
      <c r="N34" s="28"/>
      <c r="O34" s="33"/>
      <c r="P34" s="34"/>
      <c r="Q34" s="104"/>
      <c r="R34" s="33"/>
      <c r="S34" s="35"/>
      <c r="T34" s="105"/>
      <c r="U34" s="33"/>
      <c r="V34" s="34"/>
      <c r="W34" s="33"/>
      <c r="X34" s="33"/>
      <c r="Y34" s="36"/>
      <c r="Z34" s="37">
        <v>3</v>
      </c>
    </row>
    <row r="35" spans="1:26" x14ac:dyDescent="0.3">
      <c r="A35" s="28">
        <v>3</v>
      </c>
      <c r="B35" s="106" t="s">
        <v>41</v>
      </c>
      <c r="C35" s="19">
        <v>10</v>
      </c>
      <c r="D35" s="19">
        <v>10</v>
      </c>
      <c r="E35" s="20">
        <v>20</v>
      </c>
      <c r="F35" s="363" t="s">
        <v>127</v>
      </c>
      <c r="G35" s="38">
        <v>10</v>
      </c>
      <c r="H35" s="28"/>
      <c r="I35" s="33"/>
      <c r="J35" s="34"/>
      <c r="K35" s="104">
        <v>10</v>
      </c>
      <c r="L35" s="33">
        <v>10</v>
      </c>
      <c r="M35" s="35">
        <v>1</v>
      </c>
      <c r="N35" s="28"/>
      <c r="O35" s="33"/>
      <c r="P35" s="34"/>
      <c r="Q35" s="104"/>
      <c r="R35" s="33"/>
      <c r="S35" s="35"/>
      <c r="T35" s="105"/>
      <c r="U35" s="33"/>
      <c r="V35" s="34"/>
      <c r="W35" s="33"/>
      <c r="X35" s="33"/>
      <c r="Y35" s="36"/>
      <c r="Z35" s="37">
        <v>1</v>
      </c>
    </row>
    <row r="36" spans="1:26" x14ac:dyDescent="0.3">
      <c r="A36" s="28">
        <v>4</v>
      </c>
      <c r="B36" s="85" t="s">
        <v>42</v>
      </c>
      <c r="C36" s="19">
        <f t="shared" si="6"/>
        <v>30</v>
      </c>
      <c r="D36" s="19">
        <f t="shared" si="6"/>
        <v>0</v>
      </c>
      <c r="E36" s="20">
        <f t="shared" si="7"/>
        <v>30</v>
      </c>
      <c r="F36" s="363" t="s">
        <v>127</v>
      </c>
      <c r="G36" s="38">
        <v>20</v>
      </c>
      <c r="H36" s="28"/>
      <c r="I36" s="33"/>
      <c r="J36" s="34"/>
      <c r="K36" s="33"/>
      <c r="L36" s="33"/>
      <c r="M36" s="35"/>
      <c r="N36" s="28">
        <v>30</v>
      </c>
      <c r="O36" s="33">
        <v>0</v>
      </c>
      <c r="P36" s="34">
        <v>2</v>
      </c>
      <c r="Q36" s="33"/>
      <c r="R36" s="33"/>
      <c r="S36" s="35"/>
      <c r="T36" s="28"/>
      <c r="U36" s="33"/>
      <c r="V36" s="34"/>
      <c r="W36" s="33"/>
      <c r="X36" s="33"/>
      <c r="Y36" s="36"/>
      <c r="Z36" s="37">
        <v>2</v>
      </c>
    </row>
    <row r="37" spans="1:26" ht="27.6" x14ac:dyDescent="0.3">
      <c r="A37" s="17">
        <v>5</v>
      </c>
      <c r="B37" s="85" t="s">
        <v>43</v>
      </c>
      <c r="C37" s="19">
        <v>15</v>
      </c>
      <c r="D37" s="19">
        <f t="shared" si="6"/>
        <v>0</v>
      </c>
      <c r="E37" s="20">
        <f t="shared" si="7"/>
        <v>15</v>
      </c>
      <c r="F37" s="363" t="s">
        <v>127</v>
      </c>
      <c r="G37" s="38">
        <v>10</v>
      </c>
      <c r="H37" s="28">
        <v>15</v>
      </c>
      <c r="I37" s="33">
        <v>0</v>
      </c>
      <c r="J37" s="34">
        <v>1</v>
      </c>
      <c r="K37" s="33"/>
      <c r="L37" s="33"/>
      <c r="M37" s="35"/>
      <c r="N37" s="28"/>
      <c r="O37" s="33"/>
      <c r="P37" s="34"/>
      <c r="Q37" s="33"/>
      <c r="R37" s="33"/>
      <c r="S37" s="35"/>
      <c r="T37" s="28"/>
      <c r="U37" s="33"/>
      <c r="V37" s="34"/>
      <c r="W37" s="33"/>
      <c r="X37" s="33"/>
      <c r="Y37" s="36"/>
      <c r="Z37" s="37">
        <v>1</v>
      </c>
    </row>
    <row r="38" spans="1:26" x14ac:dyDescent="0.3">
      <c r="A38" s="28">
        <v>6</v>
      </c>
      <c r="B38" s="85" t="s">
        <v>44</v>
      </c>
      <c r="C38" s="19">
        <v>15</v>
      </c>
      <c r="D38" s="19">
        <f t="shared" si="6"/>
        <v>0</v>
      </c>
      <c r="E38" s="20">
        <f t="shared" si="7"/>
        <v>15</v>
      </c>
      <c r="F38" s="363" t="s">
        <v>127</v>
      </c>
      <c r="G38" s="38">
        <v>10</v>
      </c>
      <c r="H38" s="28"/>
      <c r="I38" s="33"/>
      <c r="J38" s="34"/>
      <c r="K38" s="33">
        <v>15</v>
      </c>
      <c r="L38" s="33">
        <v>0</v>
      </c>
      <c r="M38" s="35">
        <v>1</v>
      </c>
      <c r="N38" s="28"/>
      <c r="O38" s="33"/>
      <c r="P38" s="34"/>
      <c r="Q38" s="33"/>
      <c r="R38" s="33"/>
      <c r="S38" s="35"/>
      <c r="T38" s="28"/>
      <c r="U38" s="33"/>
      <c r="V38" s="34"/>
      <c r="W38" s="33"/>
      <c r="X38" s="33"/>
      <c r="Y38" s="36"/>
      <c r="Z38" s="37">
        <v>1</v>
      </c>
    </row>
    <row r="39" spans="1:26" x14ac:dyDescent="0.3">
      <c r="A39" s="28"/>
      <c r="B39" s="128"/>
      <c r="C39" s="391"/>
      <c r="D39" s="391"/>
      <c r="E39" s="392"/>
      <c r="F39" s="371"/>
      <c r="G39" s="38"/>
      <c r="H39" s="28"/>
      <c r="I39" s="33"/>
      <c r="J39" s="34"/>
      <c r="K39" s="33"/>
      <c r="L39" s="33"/>
      <c r="M39" s="35"/>
      <c r="N39" s="28"/>
      <c r="O39" s="33"/>
      <c r="P39" s="34"/>
      <c r="Q39" s="33"/>
      <c r="R39" s="33"/>
      <c r="S39" s="35"/>
      <c r="T39" s="28"/>
      <c r="U39" s="33"/>
      <c r="V39" s="34"/>
      <c r="W39" s="33"/>
      <c r="X39" s="33"/>
      <c r="Y39" s="36"/>
      <c r="Z39" s="37"/>
    </row>
    <row r="40" spans="1:26" x14ac:dyDescent="0.3">
      <c r="A40" s="28"/>
      <c r="B40" s="92" t="s">
        <v>37</v>
      </c>
      <c r="C40" s="107">
        <f>SUM(C33:C39)</f>
        <v>120</v>
      </c>
      <c r="D40" s="107">
        <f>SUM(D33:D39)</f>
        <v>60</v>
      </c>
      <c r="E40" s="107">
        <f>SUM(E33:E39)</f>
        <v>180</v>
      </c>
      <c r="F40" s="31"/>
      <c r="G40" s="93">
        <f>SUM(G33:G39)</f>
        <v>150</v>
      </c>
      <c r="H40" s="94">
        <f t="shared" ref="H40:M40" si="8">SUM(H33:H39)</f>
        <v>50</v>
      </c>
      <c r="I40" s="31">
        <f t="shared" si="8"/>
        <v>35</v>
      </c>
      <c r="J40" s="31">
        <f t="shared" si="8"/>
        <v>6</v>
      </c>
      <c r="K40" s="31">
        <f t="shared" si="8"/>
        <v>40</v>
      </c>
      <c r="L40" s="31">
        <f t="shared" si="8"/>
        <v>25</v>
      </c>
      <c r="M40" s="95">
        <f t="shared" si="8"/>
        <v>5</v>
      </c>
      <c r="N40" s="94">
        <f t="shared" ref="N40:Y40" si="9">SUM(N33:N36)</f>
        <v>30</v>
      </c>
      <c r="O40" s="31">
        <f t="shared" si="9"/>
        <v>0</v>
      </c>
      <c r="P40" s="31">
        <f t="shared" si="9"/>
        <v>2</v>
      </c>
      <c r="Q40" s="31">
        <f t="shared" si="9"/>
        <v>0</v>
      </c>
      <c r="R40" s="31">
        <f t="shared" si="9"/>
        <v>0</v>
      </c>
      <c r="S40" s="95">
        <f t="shared" si="9"/>
        <v>0</v>
      </c>
      <c r="T40" s="94">
        <f t="shared" si="9"/>
        <v>0</v>
      </c>
      <c r="U40" s="31">
        <f t="shared" si="9"/>
        <v>0</v>
      </c>
      <c r="V40" s="31">
        <f t="shared" si="9"/>
        <v>0</v>
      </c>
      <c r="W40" s="31">
        <f t="shared" si="9"/>
        <v>0</v>
      </c>
      <c r="X40" s="31">
        <f t="shared" si="9"/>
        <v>0</v>
      </c>
      <c r="Y40" s="95">
        <f t="shared" si="9"/>
        <v>0</v>
      </c>
      <c r="Z40" s="96">
        <f>SUM(Z33:Z39)</f>
        <v>13</v>
      </c>
    </row>
    <row r="41" spans="1:26" ht="15" thickBot="1" x14ac:dyDescent="0.35">
      <c r="A41" s="108"/>
      <c r="B41" s="109" t="s">
        <v>24</v>
      </c>
      <c r="C41" s="110">
        <f>C40/E40</f>
        <v>0.66666666666666663</v>
      </c>
      <c r="D41" s="110">
        <f>D40/E40</f>
        <v>0.33333333333333331</v>
      </c>
      <c r="E41" s="111"/>
      <c r="F41" s="112"/>
      <c r="G41" s="113"/>
      <c r="H41" s="114"/>
      <c r="I41" s="112"/>
      <c r="J41" s="112"/>
      <c r="K41" s="112"/>
      <c r="L41" s="112"/>
      <c r="M41" s="113"/>
      <c r="N41" s="114"/>
      <c r="O41" s="112"/>
      <c r="P41" s="112"/>
      <c r="Q41" s="112"/>
      <c r="R41" s="112"/>
      <c r="S41" s="113"/>
      <c r="T41" s="114"/>
      <c r="U41" s="112"/>
      <c r="V41" s="112"/>
      <c r="W41" s="112"/>
      <c r="X41" s="112"/>
      <c r="Y41" s="112"/>
      <c r="Z41" s="115"/>
    </row>
    <row r="42" spans="1:26" ht="15" thickBot="1" x14ac:dyDescent="0.35">
      <c r="A42" s="100" t="s">
        <v>45</v>
      </c>
      <c r="B42" s="276" t="s">
        <v>147</v>
      </c>
      <c r="C42" s="116"/>
      <c r="D42" s="117"/>
      <c r="E42" s="118"/>
      <c r="F42" s="117"/>
      <c r="G42" s="119"/>
      <c r="H42" s="120"/>
      <c r="I42" s="119"/>
      <c r="J42" s="119"/>
      <c r="K42" s="119"/>
      <c r="L42" s="119"/>
      <c r="M42" s="121"/>
      <c r="N42" s="120"/>
      <c r="O42" s="119"/>
      <c r="P42" s="119"/>
      <c r="Q42" s="119"/>
      <c r="R42" s="119"/>
      <c r="S42" s="121"/>
      <c r="T42" s="120"/>
      <c r="U42" s="119"/>
      <c r="V42" s="119"/>
      <c r="W42" s="119"/>
      <c r="X42" s="119"/>
      <c r="Y42" s="119"/>
      <c r="Z42" s="122"/>
    </row>
    <row r="43" spans="1:26" x14ac:dyDescent="0.3">
      <c r="A43" s="17">
        <v>1</v>
      </c>
      <c r="B43" s="102" t="s">
        <v>136</v>
      </c>
      <c r="C43" s="19">
        <f t="shared" ref="C43:D46" si="10">H43+K43+N43+Q43+T43+W43</f>
        <v>20</v>
      </c>
      <c r="D43" s="19">
        <f t="shared" si="10"/>
        <v>10</v>
      </c>
      <c r="E43" s="20">
        <f>C43+D43</f>
        <v>30</v>
      </c>
      <c r="F43" s="363" t="s">
        <v>127</v>
      </c>
      <c r="G43" s="21">
        <v>30</v>
      </c>
      <c r="H43" s="22"/>
      <c r="I43" s="23"/>
      <c r="J43" s="24"/>
      <c r="K43" s="23">
        <v>20</v>
      </c>
      <c r="L43" s="23">
        <v>10</v>
      </c>
      <c r="M43" s="25">
        <v>2</v>
      </c>
      <c r="N43" s="22"/>
      <c r="O43" s="23"/>
      <c r="P43" s="24"/>
      <c r="Q43" s="23"/>
      <c r="R43" s="23"/>
      <c r="S43" s="25"/>
      <c r="T43" s="22"/>
      <c r="U43" s="23"/>
      <c r="V43" s="24"/>
      <c r="W43" s="123"/>
      <c r="X43" s="23"/>
      <c r="Y43" s="26"/>
      <c r="Z43" s="27">
        <v>2</v>
      </c>
    </row>
    <row r="44" spans="1:26" x14ac:dyDescent="0.3">
      <c r="A44" s="17">
        <v>2</v>
      </c>
      <c r="B44" s="102" t="s">
        <v>137</v>
      </c>
      <c r="C44" s="19">
        <v>5</v>
      </c>
      <c r="D44" s="19">
        <v>25</v>
      </c>
      <c r="E44" s="20">
        <v>30</v>
      </c>
      <c r="F44" s="363" t="s">
        <v>127</v>
      </c>
      <c r="G44" s="21">
        <v>30</v>
      </c>
      <c r="H44" s="17">
        <v>5</v>
      </c>
      <c r="I44" s="81">
        <v>25</v>
      </c>
      <c r="J44" s="82">
        <v>2</v>
      </c>
      <c r="K44" s="81"/>
      <c r="L44" s="81"/>
      <c r="M44" s="83"/>
      <c r="N44" s="17"/>
      <c r="O44" s="81"/>
      <c r="P44" s="82"/>
      <c r="Q44" s="81"/>
      <c r="R44" s="81"/>
      <c r="S44" s="83"/>
      <c r="T44" s="17"/>
      <c r="U44" s="81"/>
      <c r="V44" s="82"/>
      <c r="W44" s="124"/>
      <c r="X44" s="81"/>
      <c r="Y44" s="84"/>
      <c r="Z44" s="27">
        <v>2</v>
      </c>
    </row>
    <row r="45" spans="1:26" ht="30.6" customHeight="1" x14ac:dyDescent="0.3">
      <c r="A45" s="28">
        <v>3</v>
      </c>
      <c r="B45" s="85" t="s">
        <v>133</v>
      </c>
      <c r="C45" s="19">
        <f t="shared" si="10"/>
        <v>30</v>
      </c>
      <c r="D45" s="19">
        <f t="shared" si="10"/>
        <v>60</v>
      </c>
      <c r="E45" s="20">
        <f>C45+D45</f>
        <v>90</v>
      </c>
      <c r="F45" s="371" t="s">
        <v>21</v>
      </c>
      <c r="G45" s="21">
        <v>90</v>
      </c>
      <c r="H45" s="28"/>
      <c r="I45" s="33"/>
      <c r="J45" s="34"/>
      <c r="K45" s="33">
        <v>10</v>
      </c>
      <c r="L45" s="33">
        <v>20</v>
      </c>
      <c r="M45" s="35">
        <v>2</v>
      </c>
      <c r="N45" s="28">
        <v>10</v>
      </c>
      <c r="O45" s="33">
        <v>20</v>
      </c>
      <c r="P45" s="34">
        <v>2</v>
      </c>
      <c r="Q45" s="33">
        <v>10</v>
      </c>
      <c r="R45" s="33">
        <v>20</v>
      </c>
      <c r="S45" s="10">
        <v>3</v>
      </c>
      <c r="T45" s="28"/>
      <c r="U45" s="33"/>
      <c r="V45" s="34"/>
      <c r="W45" s="125"/>
      <c r="X45" s="33"/>
      <c r="Y45" s="36"/>
      <c r="Z45" s="37">
        <v>7</v>
      </c>
    </row>
    <row r="46" spans="1:26" ht="32.4" customHeight="1" x14ac:dyDescent="0.3">
      <c r="A46" s="28">
        <v>4</v>
      </c>
      <c r="B46" s="85" t="s">
        <v>134</v>
      </c>
      <c r="C46" s="19">
        <f t="shared" si="10"/>
        <v>20</v>
      </c>
      <c r="D46" s="19">
        <f t="shared" si="10"/>
        <v>10</v>
      </c>
      <c r="E46" s="20">
        <f>C46+D46</f>
        <v>30</v>
      </c>
      <c r="F46" s="363" t="s">
        <v>127</v>
      </c>
      <c r="G46" s="21">
        <v>30</v>
      </c>
      <c r="H46" s="28"/>
      <c r="I46" s="33"/>
      <c r="J46" s="34"/>
      <c r="K46" s="33"/>
      <c r="L46" s="33"/>
      <c r="M46" s="34"/>
      <c r="N46" s="28">
        <v>20</v>
      </c>
      <c r="O46" s="33">
        <v>10</v>
      </c>
      <c r="P46" s="34">
        <v>2</v>
      </c>
      <c r="Q46" s="33"/>
      <c r="R46" s="126"/>
      <c r="S46" s="357"/>
      <c r="T46" s="127"/>
      <c r="U46" s="90"/>
      <c r="V46" s="90"/>
      <c r="W46" s="125"/>
      <c r="X46" s="33"/>
      <c r="Y46" s="36"/>
      <c r="Z46" s="37">
        <v>2</v>
      </c>
    </row>
    <row r="47" spans="1:26" ht="31.8" customHeight="1" x14ac:dyDescent="0.3">
      <c r="A47" s="28">
        <v>5</v>
      </c>
      <c r="B47" s="85" t="s">
        <v>135</v>
      </c>
      <c r="C47" s="19">
        <v>5</v>
      </c>
      <c r="D47" s="19">
        <v>20</v>
      </c>
      <c r="E47" s="20">
        <v>25</v>
      </c>
      <c r="F47" s="363" t="s">
        <v>127</v>
      </c>
      <c r="G47" s="21">
        <v>25</v>
      </c>
      <c r="H47" s="28"/>
      <c r="I47" s="33"/>
      <c r="J47" s="34"/>
      <c r="K47" s="33">
        <v>3</v>
      </c>
      <c r="L47" s="33">
        <v>10</v>
      </c>
      <c r="M47" s="34">
        <v>1</v>
      </c>
      <c r="N47" s="28"/>
      <c r="O47" s="33"/>
      <c r="P47" s="34"/>
      <c r="Q47" s="33">
        <v>2</v>
      </c>
      <c r="R47" s="126">
        <v>10</v>
      </c>
      <c r="S47" s="357">
        <v>1</v>
      </c>
      <c r="T47" s="127"/>
      <c r="U47" s="90"/>
      <c r="V47" s="90"/>
      <c r="W47" s="125"/>
      <c r="X47" s="33"/>
      <c r="Y47" s="36"/>
      <c r="Z47" s="37">
        <v>2</v>
      </c>
    </row>
    <row r="48" spans="1:26" x14ac:dyDescent="0.3">
      <c r="A48" s="28"/>
      <c r="B48" s="128"/>
      <c r="C48" s="391"/>
      <c r="D48" s="391"/>
      <c r="E48" s="392"/>
      <c r="F48" s="371"/>
      <c r="G48" s="21"/>
      <c r="H48" s="28"/>
      <c r="I48" s="33"/>
      <c r="J48" s="34"/>
      <c r="K48" s="33"/>
      <c r="L48" s="33"/>
      <c r="M48" s="34"/>
      <c r="N48" s="28"/>
      <c r="O48" s="33"/>
      <c r="P48" s="34"/>
      <c r="Q48" s="33"/>
      <c r="R48" s="33"/>
      <c r="S48" s="357"/>
      <c r="T48" s="127"/>
      <c r="U48" s="90"/>
      <c r="V48" s="90"/>
      <c r="W48" s="125"/>
      <c r="X48" s="33"/>
      <c r="Y48" s="36"/>
      <c r="Z48" s="37"/>
    </row>
    <row r="49" spans="1:26" x14ac:dyDescent="0.3">
      <c r="A49" s="28"/>
      <c r="B49" s="92" t="s">
        <v>37</v>
      </c>
      <c r="C49" s="107">
        <f>SUM(C43:C48)</f>
        <v>80</v>
      </c>
      <c r="D49" s="107">
        <f>SUM(D43:D48)</f>
        <v>125</v>
      </c>
      <c r="E49" s="129">
        <f>SUM(E43:E48)</f>
        <v>205</v>
      </c>
      <c r="F49" s="31"/>
      <c r="G49" s="93">
        <f>SUM(G43:G48)</f>
        <v>205</v>
      </c>
      <c r="H49" s="94">
        <f t="shared" ref="H49:Y49" si="11">SUM(H43:H46)</f>
        <v>5</v>
      </c>
      <c r="I49" s="31">
        <f t="shared" si="11"/>
        <v>25</v>
      </c>
      <c r="J49" s="31">
        <f t="shared" si="11"/>
        <v>2</v>
      </c>
      <c r="K49" s="31">
        <f t="shared" si="11"/>
        <v>30</v>
      </c>
      <c r="L49" s="31">
        <f t="shared" si="11"/>
        <v>30</v>
      </c>
      <c r="M49" s="31">
        <v>5</v>
      </c>
      <c r="N49" s="94">
        <f t="shared" si="11"/>
        <v>30</v>
      </c>
      <c r="O49" s="31">
        <f t="shared" si="11"/>
        <v>30</v>
      </c>
      <c r="P49" s="31">
        <f t="shared" si="11"/>
        <v>4</v>
      </c>
      <c r="Q49" s="31">
        <f t="shared" si="11"/>
        <v>10</v>
      </c>
      <c r="R49" s="31">
        <f t="shared" si="11"/>
        <v>20</v>
      </c>
      <c r="S49" s="31">
        <v>4</v>
      </c>
      <c r="T49" s="94">
        <f t="shared" si="11"/>
        <v>0</v>
      </c>
      <c r="U49" s="31">
        <f t="shared" si="11"/>
        <v>0</v>
      </c>
      <c r="V49" s="31">
        <v>0</v>
      </c>
      <c r="W49" s="31">
        <f t="shared" si="11"/>
        <v>0</v>
      </c>
      <c r="X49" s="31">
        <f t="shared" si="11"/>
        <v>0</v>
      </c>
      <c r="Y49" s="93">
        <f t="shared" si="11"/>
        <v>0</v>
      </c>
      <c r="Z49" s="96">
        <f>SUM(Z43:Z48)</f>
        <v>15</v>
      </c>
    </row>
    <row r="50" spans="1:26" ht="15" thickBot="1" x14ac:dyDescent="0.35">
      <c r="A50" s="108"/>
      <c r="B50" s="109" t="s">
        <v>24</v>
      </c>
      <c r="C50" s="110">
        <f>C49/E49</f>
        <v>0.3902439024390244</v>
      </c>
      <c r="D50" s="110">
        <f>D49/E49</f>
        <v>0.6097560975609756</v>
      </c>
      <c r="E50" s="130"/>
      <c r="F50" s="112"/>
      <c r="G50" s="112"/>
      <c r="H50" s="131"/>
      <c r="I50" s="132"/>
      <c r="J50" s="132"/>
      <c r="K50" s="132"/>
      <c r="L50" s="132"/>
      <c r="M50" s="133"/>
      <c r="N50" s="131"/>
      <c r="O50" s="132"/>
      <c r="P50" s="132"/>
      <c r="Q50" s="132"/>
      <c r="R50" s="132"/>
      <c r="S50" s="133"/>
      <c r="T50" s="131"/>
      <c r="U50" s="132"/>
      <c r="V50" s="132"/>
      <c r="W50" s="132"/>
      <c r="X50" s="132"/>
      <c r="Y50" s="133"/>
      <c r="Z50" s="115"/>
    </row>
    <row r="51" spans="1:26" ht="15" thickBot="1" x14ac:dyDescent="0.35">
      <c r="A51" s="12"/>
      <c r="B51" s="347" t="s">
        <v>51</v>
      </c>
      <c r="C51" s="134"/>
      <c r="D51" s="135"/>
      <c r="E51" s="135"/>
      <c r="F51" s="135"/>
      <c r="G51" s="135"/>
      <c r="H51" s="136"/>
      <c r="I51" s="135"/>
      <c r="J51" s="135"/>
      <c r="K51" s="135"/>
      <c r="L51" s="135"/>
      <c r="M51" s="137"/>
      <c r="N51" s="136"/>
      <c r="O51" s="135"/>
      <c r="P51" s="135"/>
      <c r="Q51" s="135"/>
      <c r="R51" s="135"/>
      <c r="S51" s="137"/>
      <c r="T51" s="136"/>
      <c r="U51" s="135"/>
      <c r="V51" s="135"/>
      <c r="W51" s="135"/>
      <c r="X51" s="135"/>
      <c r="Y51" s="135"/>
      <c r="Z51" s="138"/>
    </row>
    <row r="52" spans="1:26" x14ac:dyDescent="0.3">
      <c r="A52" s="139">
        <v>1</v>
      </c>
      <c r="B52" s="348" t="s">
        <v>52</v>
      </c>
      <c r="C52" s="19">
        <v>5</v>
      </c>
      <c r="D52" s="19">
        <f>I52+L52+O52+R52+U52+X52</f>
        <v>60</v>
      </c>
      <c r="E52" s="20">
        <f>C52+D52</f>
        <v>65</v>
      </c>
      <c r="F52" s="387" t="s">
        <v>21</v>
      </c>
      <c r="G52" s="43">
        <v>60</v>
      </c>
      <c r="H52" s="22">
        <v>5</v>
      </c>
      <c r="I52" s="23">
        <v>20</v>
      </c>
      <c r="J52" s="141">
        <v>2</v>
      </c>
      <c r="K52" s="23">
        <v>0</v>
      </c>
      <c r="L52" s="23">
        <v>20</v>
      </c>
      <c r="M52" s="140">
        <v>1</v>
      </c>
      <c r="N52" s="22">
        <v>0</v>
      </c>
      <c r="O52" s="23">
        <v>20</v>
      </c>
      <c r="P52" s="141">
        <v>2</v>
      </c>
      <c r="Q52" s="23"/>
      <c r="R52" s="23"/>
      <c r="S52" s="140"/>
      <c r="T52" s="22"/>
      <c r="U52" s="23"/>
      <c r="V52" s="141"/>
      <c r="W52" s="23"/>
      <c r="X52" s="23"/>
      <c r="Y52" s="142"/>
      <c r="Z52" s="143">
        <v>5</v>
      </c>
    </row>
    <row r="53" spans="1:26" x14ac:dyDescent="0.3">
      <c r="A53" s="144">
        <v>2</v>
      </c>
      <c r="B53" s="39" t="s">
        <v>53</v>
      </c>
      <c r="C53" s="19">
        <v>5</v>
      </c>
      <c r="D53" s="19">
        <f t="shared" ref="C53:D73" si="12">I53+L53+O53+R53+U53+X53</f>
        <v>60</v>
      </c>
      <c r="E53" s="20">
        <f t="shared" ref="E53:E73" si="13">C53+D53</f>
        <v>65</v>
      </c>
      <c r="F53" s="369" t="s">
        <v>21</v>
      </c>
      <c r="G53" s="43">
        <v>60</v>
      </c>
      <c r="H53" s="28">
        <v>5</v>
      </c>
      <c r="I53" s="33">
        <v>20</v>
      </c>
      <c r="J53" s="40">
        <v>2</v>
      </c>
      <c r="K53" s="33">
        <v>0</v>
      </c>
      <c r="L53" s="33">
        <v>20</v>
      </c>
      <c r="M53" s="146">
        <v>1</v>
      </c>
      <c r="N53" s="28">
        <v>0</v>
      </c>
      <c r="O53" s="33">
        <v>20</v>
      </c>
      <c r="P53" s="40">
        <v>2</v>
      </c>
      <c r="Q53" s="33"/>
      <c r="R53" s="33"/>
      <c r="S53" s="146"/>
      <c r="T53" s="28"/>
      <c r="U53" s="33"/>
      <c r="V53" s="40"/>
      <c r="W53" s="33"/>
      <c r="X53" s="33"/>
      <c r="Y53" s="147"/>
      <c r="Z53" s="41">
        <v>5</v>
      </c>
    </row>
    <row r="54" spans="1:26" x14ac:dyDescent="0.3">
      <c r="A54" s="144">
        <v>3</v>
      </c>
      <c r="B54" s="39" t="s">
        <v>54</v>
      </c>
      <c r="C54" s="19">
        <v>5</v>
      </c>
      <c r="D54" s="19">
        <f t="shared" si="12"/>
        <v>60</v>
      </c>
      <c r="E54" s="20">
        <f t="shared" si="13"/>
        <v>65</v>
      </c>
      <c r="F54" s="369" t="s">
        <v>21</v>
      </c>
      <c r="G54" s="43">
        <v>60</v>
      </c>
      <c r="H54" s="28"/>
      <c r="I54" s="33"/>
      <c r="J54" s="40"/>
      <c r="K54" s="33">
        <v>5</v>
      </c>
      <c r="L54" s="33">
        <v>15</v>
      </c>
      <c r="M54" s="146">
        <v>1</v>
      </c>
      <c r="N54" s="28">
        <v>0</v>
      </c>
      <c r="O54" s="33">
        <v>15</v>
      </c>
      <c r="P54" s="40">
        <v>1</v>
      </c>
      <c r="Q54" s="33">
        <v>0</v>
      </c>
      <c r="R54" s="33">
        <v>15</v>
      </c>
      <c r="S54" s="146">
        <v>1</v>
      </c>
      <c r="T54" s="28">
        <v>0</v>
      </c>
      <c r="U54" s="33">
        <v>15</v>
      </c>
      <c r="V54" s="148">
        <v>2</v>
      </c>
      <c r="W54" s="33"/>
      <c r="X54" s="33"/>
      <c r="Y54" s="147"/>
      <c r="Z54" s="41">
        <v>5</v>
      </c>
    </row>
    <row r="55" spans="1:26" x14ac:dyDescent="0.3">
      <c r="A55" s="144">
        <v>4</v>
      </c>
      <c r="B55" s="39" t="s">
        <v>55</v>
      </c>
      <c r="C55" s="19">
        <f t="shared" si="12"/>
        <v>5</v>
      </c>
      <c r="D55" s="19">
        <v>20</v>
      </c>
      <c r="E55" s="20">
        <f t="shared" si="13"/>
        <v>25</v>
      </c>
      <c r="F55" s="363" t="s">
        <v>127</v>
      </c>
      <c r="G55" s="43">
        <v>25</v>
      </c>
      <c r="H55" s="28">
        <v>5</v>
      </c>
      <c r="I55" s="33">
        <v>20</v>
      </c>
      <c r="J55" s="40">
        <v>2</v>
      </c>
      <c r="K55" s="33"/>
      <c r="L55" s="33"/>
      <c r="M55" s="146"/>
      <c r="N55" s="28"/>
      <c r="O55" s="33"/>
      <c r="P55" s="40"/>
      <c r="Q55" s="33"/>
      <c r="R55" s="33"/>
      <c r="S55" s="146"/>
      <c r="T55" s="28"/>
      <c r="U55" s="33"/>
      <c r="V55" s="40"/>
      <c r="W55" s="33"/>
      <c r="X55" s="33"/>
      <c r="Y55" s="147"/>
      <c r="Z55" s="41">
        <v>2</v>
      </c>
    </row>
    <row r="56" spans="1:26" x14ac:dyDescent="0.3">
      <c r="A56" s="144">
        <v>5</v>
      </c>
      <c r="B56" s="39" t="s">
        <v>56</v>
      </c>
      <c r="C56" s="19">
        <v>5</v>
      </c>
      <c r="D56" s="19">
        <v>10</v>
      </c>
      <c r="E56" s="20">
        <v>15</v>
      </c>
      <c r="F56" s="363" t="s">
        <v>127</v>
      </c>
      <c r="G56" s="43">
        <v>10</v>
      </c>
      <c r="H56" s="28"/>
      <c r="I56" s="33"/>
      <c r="J56" s="40"/>
      <c r="K56" s="33"/>
      <c r="L56" s="33"/>
      <c r="M56" s="146"/>
      <c r="N56" s="28"/>
      <c r="O56" s="33"/>
      <c r="P56" s="40"/>
      <c r="Q56" s="33">
        <v>5</v>
      </c>
      <c r="R56" s="33">
        <v>10</v>
      </c>
      <c r="S56" s="146">
        <v>1</v>
      </c>
      <c r="T56" s="28"/>
      <c r="U56" s="33"/>
      <c r="V56" s="40"/>
      <c r="W56" s="33"/>
      <c r="X56" s="33"/>
      <c r="Y56" s="147"/>
      <c r="Z56" s="41">
        <v>1</v>
      </c>
    </row>
    <row r="57" spans="1:26" x14ac:dyDescent="0.3">
      <c r="A57" s="144">
        <v>6</v>
      </c>
      <c r="B57" s="349" t="s">
        <v>140</v>
      </c>
      <c r="C57" s="19">
        <v>5</v>
      </c>
      <c r="D57" s="19">
        <v>10</v>
      </c>
      <c r="E57" s="20">
        <v>15</v>
      </c>
      <c r="F57" s="363" t="s">
        <v>127</v>
      </c>
      <c r="G57" s="43">
        <v>10</v>
      </c>
      <c r="H57" s="28"/>
      <c r="I57" s="33"/>
      <c r="J57" s="40"/>
      <c r="K57" s="90"/>
      <c r="L57" s="90"/>
      <c r="M57" s="149"/>
      <c r="N57" s="28"/>
      <c r="O57" s="33"/>
      <c r="P57" s="40"/>
      <c r="Q57" s="33">
        <v>5</v>
      </c>
      <c r="R57" s="33">
        <v>10</v>
      </c>
      <c r="S57" s="146">
        <v>1</v>
      </c>
      <c r="T57" s="28"/>
      <c r="U57" s="33"/>
      <c r="V57" s="40"/>
      <c r="W57" s="33"/>
      <c r="X57" s="33"/>
      <c r="Y57" s="147"/>
      <c r="Z57" s="41">
        <v>1</v>
      </c>
    </row>
    <row r="58" spans="1:26" x14ac:dyDescent="0.3">
      <c r="A58" s="144">
        <v>7</v>
      </c>
      <c r="B58" s="39" t="s">
        <v>57</v>
      </c>
      <c r="C58" s="19">
        <f t="shared" si="12"/>
        <v>20</v>
      </c>
      <c r="D58" s="19">
        <f t="shared" si="12"/>
        <v>10</v>
      </c>
      <c r="E58" s="20">
        <f t="shared" si="13"/>
        <v>30</v>
      </c>
      <c r="F58" s="363" t="s">
        <v>127</v>
      </c>
      <c r="G58" s="43">
        <v>20</v>
      </c>
      <c r="H58" s="28">
        <v>20</v>
      </c>
      <c r="I58" s="33">
        <v>10</v>
      </c>
      <c r="J58" s="40">
        <v>2</v>
      </c>
      <c r="K58" s="33"/>
      <c r="L58" s="33"/>
      <c r="M58" s="146"/>
      <c r="N58" s="28"/>
      <c r="O58" s="33"/>
      <c r="P58" s="40"/>
      <c r="Q58" s="33"/>
      <c r="R58" s="33"/>
      <c r="S58" s="146"/>
      <c r="T58" s="28"/>
      <c r="U58" s="33"/>
      <c r="V58" s="40"/>
      <c r="W58" s="33"/>
      <c r="X58" s="33"/>
      <c r="Y58" s="147"/>
      <c r="Z58" s="41">
        <v>2</v>
      </c>
    </row>
    <row r="59" spans="1:26" x14ac:dyDescent="0.3">
      <c r="A59" s="144">
        <v>8</v>
      </c>
      <c r="B59" s="39" t="s">
        <v>58</v>
      </c>
      <c r="C59" s="19">
        <f t="shared" si="12"/>
        <v>15</v>
      </c>
      <c r="D59" s="19">
        <f t="shared" si="12"/>
        <v>0</v>
      </c>
      <c r="E59" s="20">
        <f t="shared" si="13"/>
        <v>15</v>
      </c>
      <c r="F59" s="363" t="s">
        <v>127</v>
      </c>
      <c r="G59" s="43">
        <v>10</v>
      </c>
      <c r="H59" s="28">
        <v>15</v>
      </c>
      <c r="I59" s="33">
        <v>0</v>
      </c>
      <c r="J59" s="40">
        <v>1</v>
      </c>
      <c r="K59" s="33"/>
      <c r="L59" s="33"/>
      <c r="M59" s="146"/>
      <c r="N59" s="28"/>
      <c r="O59" s="33"/>
      <c r="P59" s="40"/>
      <c r="Q59" s="33"/>
      <c r="R59" s="33"/>
      <c r="S59" s="146"/>
      <c r="T59" s="28"/>
      <c r="U59" s="33"/>
      <c r="V59" s="40"/>
      <c r="W59" s="33"/>
      <c r="X59" s="33"/>
      <c r="Y59" s="147"/>
      <c r="Z59" s="150">
        <v>1</v>
      </c>
    </row>
    <row r="60" spans="1:26" ht="27.6" x14ac:dyDescent="0.3">
      <c r="A60" s="144">
        <v>9</v>
      </c>
      <c r="B60" s="39" t="s">
        <v>59</v>
      </c>
      <c r="C60" s="19">
        <f t="shared" si="12"/>
        <v>10</v>
      </c>
      <c r="D60" s="19">
        <f t="shared" si="12"/>
        <v>20</v>
      </c>
      <c r="E60" s="20">
        <f t="shared" si="13"/>
        <v>30</v>
      </c>
      <c r="F60" s="363" t="s">
        <v>127</v>
      </c>
      <c r="G60" s="43">
        <v>20</v>
      </c>
      <c r="H60" s="28"/>
      <c r="I60" s="33"/>
      <c r="J60" s="40"/>
      <c r="K60" s="33"/>
      <c r="L60" s="33"/>
      <c r="M60" s="146"/>
      <c r="N60" s="28">
        <v>10</v>
      </c>
      <c r="O60" s="33">
        <v>20</v>
      </c>
      <c r="P60" s="40">
        <v>2</v>
      </c>
      <c r="Q60" s="33"/>
      <c r="R60" s="33"/>
      <c r="S60" s="146"/>
      <c r="T60" s="28"/>
      <c r="U60" s="33"/>
      <c r="V60" s="40"/>
      <c r="W60" s="33"/>
      <c r="X60" s="33"/>
      <c r="Y60" s="147"/>
      <c r="Z60" s="41">
        <v>2</v>
      </c>
    </row>
    <row r="61" spans="1:26" x14ac:dyDescent="0.3">
      <c r="A61" s="144">
        <v>10</v>
      </c>
      <c r="B61" s="85" t="s">
        <v>60</v>
      </c>
      <c r="C61" s="19">
        <f t="shared" si="12"/>
        <v>5</v>
      </c>
      <c r="D61" s="19">
        <v>20</v>
      </c>
      <c r="E61" s="20">
        <f t="shared" si="13"/>
        <v>25</v>
      </c>
      <c r="F61" s="363" t="s">
        <v>127</v>
      </c>
      <c r="G61" s="43">
        <v>25</v>
      </c>
      <c r="H61" s="28"/>
      <c r="I61" s="33"/>
      <c r="J61" s="40"/>
      <c r="K61" s="33"/>
      <c r="L61" s="33"/>
      <c r="M61" s="146"/>
      <c r="N61" s="28"/>
      <c r="O61" s="33"/>
      <c r="P61" s="40"/>
      <c r="Q61" s="33"/>
      <c r="R61" s="33"/>
      <c r="S61" s="146"/>
      <c r="T61" s="28"/>
      <c r="U61" s="33"/>
      <c r="V61" s="40"/>
      <c r="W61" s="33">
        <v>5</v>
      </c>
      <c r="X61" s="33">
        <v>20</v>
      </c>
      <c r="Y61" s="147">
        <v>2</v>
      </c>
      <c r="Z61" s="41">
        <v>2</v>
      </c>
    </row>
    <row r="62" spans="1:26" x14ac:dyDescent="0.3">
      <c r="A62" s="144">
        <v>11</v>
      </c>
      <c r="B62" s="350" t="s">
        <v>61</v>
      </c>
      <c r="C62" s="19">
        <f t="shared" si="12"/>
        <v>5</v>
      </c>
      <c r="D62" s="19">
        <v>25</v>
      </c>
      <c r="E62" s="20">
        <v>30</v>
      </c>
      <c r="F62" s="363" t="s">
        <v>127</v>
      </c>
      <c r="G62" s="43">
        <v>20</v>
      </c>
      <c r="H62" s="28">
        <v>5</v>
      </c>
      <c r="I62" s="33">
        <v>25</v>
      </c>
      <c r="J62" s="40">
        <v>2</v>
      </c>
      <c r="K62" s="33"/>
      <c r="L62" s="33"/>
      <c r="M62" s="146"/>
      <c r="N62" s="28"/>
      <c r="O62" s="33"/>
      <c r="P62" s="40"/>
      <c r="Q62" s="33"/>
      <c r="R62" s="33"/>
      <c r="S62" s="146"/>
      <c r="T62" s="28"/>
      <c r="U62" s="33"/>
      <c r="V62" s="40"/>
      <c r="W62" s="33"/>
      <c r="X62" s="33"/>
      <c r="Y62" s="147"/>
      <c r="Z62" s="41">
        <v>2</v>
      </c>
    </row>
    <row r="63" spans="1:26" ht="27.6" x14ac:dyDescent="0.3">
      <c r="A63" s="144">
        <v>12</v>
      </c>
      <c r="B63" s="350" t="s">
        <v>62</v>
      </c>
      <c r="C63" s="19">
        <v>5</v>
      </c>
      <c r="D63" s="19">
        <v>20</v>
      </c>
      <c r="E63" s="20">
        <v>25</v>
      </c>
      <c r="F63" s="363" t="s">
        <v>127</v>
      </c>
      <c r="G63" s="43">
        <v>25</v>
      </c>
      <c r="H63" s="28">
        <v>5</v>
      </c>
      <c r="I63" s="33">
        <v>20</v>
      </c>
      <c r="J63" s="40">
        <v>2</v>
      </c>
      <c r="K63" s="33"/>
      <c r="L63" s="33"/>
      <c r="M63" s="146"/>
      <c r="N63" s="28"/>
      <c r="O63" s="33"/>
      <c r="P63" s="40"/>
      <c r="Q63" s="33"/>
      <c r="R63" s="33"/>
      <c r="S63" s="146"/>
      <c r="T63" s="28"/>
      <c r="U63" s="33"/>
      <c r="V63" s="40"/>
      <c r="W63" s="33"/>
      <c r="X63" s="33"/>
      <c r="Y63" s="147"/>
      <c r="Z63" s="41">
        <v>2</v>
      </c>
    </row>
    <row r="64" spans="1:26" ht="27.6" x14ac:dyDescent="0.3">
      <c r="A64" s="144">
        <v>13</v>
      </c>
      <c r="B64" s="39" t="s">
        <v>63</v>
      </c>
      <c r="C64" s="19">
        <f t="shared" si="12"/>
        <v>20</v>
      </c>
      <c r="D64" s="19">
        <f t="shared" si="12"/>
        <v>100</v>
      </c>
      <c r="E64" s="20">
        <f t="shared" si="13"/>
        <v>120</v>
      </c>
      <c r="F64" s="374" t="s">
        <v>21</v>
      </c>
      <c r="G64" s="43">
        <v>105</v>
      </c>
      <c r="H64" s="28">
        <v>5</v>
      </c>
      <c r="I64" s="33">
        <v>25</v>
      </c>
      <c r="J64" s="40">
        <v>2</v>
      </c>
      <c r="K64" s="33">
        <v>5</v>
      </c>
      <c r="L64" s="33">
        <v>25</v>
      </c>
      <c r="M64" s="146">
        <v>2</v>
      </c>
      <c r="N64" s="28">
        <v>5</v>
      </c>
      <c r="O64" s="33">
        <v>25</v>
      </c>
      <c r="P64" s="40">
        <v>2</v>
      </c>
      <c r="Q64" s="33">
        <v>5</v>
      </c>
      <c r="R64" s="33">
        <v>25</v>
      </c>
      <c r="S64" s="146">
        <v>3</v>
      </c>
      <c r="T64" s="28"/>
      <c r="U64" s="33"/>
      <c r="V64" s="40"/>
      <c r="W64" s="33"/>
      <c r="X64" s="33"/>
      <c r="Y64" s="147"/>
      <c r="Z64" s="41">
        <v>9</v>
      </c>
    </row>
    <row r="65" spans="1:26" ht="24" customHeight="1" x14ac:dyDescent="0.3">
      <c r="A65" s="144">
        <v>14</v>
      </c>
      <c r="B65" s="39" t="s">
        <v>64</v>
      </c>
      <c r="C65" s="19">
        <f t="shared" si="12"/>
        <v>15</v>
      </c>
      <c r="D65" s="19">
        <f t="shared" si="12"/>
        <v>15</v>
      </c>
      <c r="E65" s="20">
        <f t="shared" si="13"/>
        <v>30</v>
      </c>
      <c r="F65" s="363" t="s">
        <v>127</v>
      </c>
      <c r="G65" s="43">
        <v>20</v>
      </c>
      <c r="H65" s="28"/>
      <c r="I65" s="33"/>
      <c r="J65" s="40"/>
      <c r="K65" s="33"/>
      <c r="L65" s="33"/>
      <c r="M65" s="146"/>
      <c r="N65" s="28">
        <v>15</v>
      </c>
      <c r="O65" s="33">
        <v>15</v>
      </c>
      <c r="P65" s="40">
        <v>2</v>
      </c>
      <c r="Q65" s="33"/>
      <c r="R65" s="33"/>
      <c r="S65" s="146"/>
      <c r="T65" s="28"/>
      <c r="U65" s="33"/>
      <c r="V65" s="40"/>
      <c r="W65" s="33"/>
      <c r="X65" s="33"/>
      <c r="Y65" s="147"/>
      <c r="Z65" s="41">
        <v>2</v>
      </c>
    </row>
    <row r="66" spans="1:26" ht="27" customHeight="1" x14ac:dyDescent="0.3">
      <c r="A66" s="144">
        <v>15</v>
      </c>
      <c r="B66" s="39" t="s">
        <v>65</v>
      </c>
      <c r="C66" s="19">
        <f t="shared" si="12"/>
        <v>15</v>
      </c>
      <c r="D66" s="19">
        <f t="shared" si="12"/>
        <v>15</v>
      </c>
      <c r="E66" s="20">
        <f t="shared" si="13"/>
        <v>30</v>
      </c>
      <c r="F66" s="363" t="s">
        <v>127</v>
      </c>
      <c r="G66" s="43">
        <v>20</v>
      </c>
      <c r="H66" s="28"/>
      <c r="I66" s="33"/>
      <c r="J66" s="40"/>
      <c r="K66" s="33"/>
      <c r="L66" s="33"/>
      <c r="M66" s="146"/>
      <c r="N66" s="28">
        <v>15</v>
      </c>
      <c r="O66" s="33">
        <v>15</v>
      </c>
      <c r="P66" s="40">
        <v>2</v>
      </c>
      <c r="Q66" s="33"/>
      <c r="R66" s="33"/>
      <c r="S66" s="146"/>
      <c r="T66" s="28"/>
      <c r="U66" s="33"/>
      <c r="V66" s="40"/>
      <c r="W66" s="33"/>
      <c r="X66" s="33"/>
      <c r="Y66" s="147"/>
      <c r="Z66" s="41">
        <v>2</v>
      </c>
    </row>
    <row r="67" spans="1:26" x14ac:dyDescent="0.3">
      <c r="A67" s="144">
        <v>16</v>
      </c>
      <c r="B67" s="39" t="s">
        <v>66</v>
      </c>
      <c r="C67" s="19">
        <v>10</v>
      </c>
      <c r="D67" s="19">
        <v>20</v>
      </c>
      <c r="E67" s="20">
        <v>30</v>
      </c>
      <c r="F67" s="374" t="s">
        <v>21</v>
      </c>
      <c r="G67" s="43">
        <v>20</v>
      </c>
      <c r="H67" s="28"/>
      <c r="I67" s="33"/>
      <c r="J67" s="40"/>
      <c r="K67" s="33"/>
      <c r="L67" s="33"/>
      <c r="M67" s="146"/>
      <c r="N67" s="28"/>
      <c r="O67" s="33"/>
      <c r="P67" s="40"/>
      <c r="Q67" s="33"/>
      <c r="R67" s="33"/>
      <c r="S67" s="146"/>
      <c r="T67" s="28">
        <v>10</v>
      </c>
      <c r="U67" s="33">
        <v>20</v>
      </c>
      <c r="V67" s="40">
        <v>2</v>
      </c>
      <c r="W67" s="33"/>
      <c r="X67" s="33"/>
      <c r="Y67" s="147"/>
      <c r="Z67" s="41">
        <v>2</v>
      </c>
    </row>
    <row r="68" spans="1:26" ht="29.4" customHeight="1" x14ac:dyDescent="0.3">
      <c r="A68" s="144">
        <v>17</v>
      </c>
      <c r="B68" s="85" t="s">
        <v>67</v>
      </c>
      <c r="C68" s="19">
        <f t="shared" si="12"/>
        <v>5</v>
      </c>
      <c r="D68" s="19">
        <f t="shared" si="12"/>
        <v>20</v>
      </c>
      <c r="E68" s="20">
        <f t="shared" si="13"/>
        <v>25</v>
      </c>
      <c r="F68" s="363" t="s">
        <v>127</v>
      </c>
      <c r="G68" s="43">
        <v>25</v>
      </c>
      <c r="H68" s="28"/>
      <c r="I68" s="33"/>
      <c r="J68" s="40"/>
      <c r="K68" s="33"/>
      <c r="L68" s="33"/>
      <c r="M68" s="146"/>
      <c r="N68" s="28"/>
      <c r="O68" s="33"/>
      <c r="P68" s="40"/>
      <c r="Q68" s="33"/>
      <c r="R68" s="33"/>
      <c r="S68" s="146"/>
      <c r="T68" s="28">
        <v>5</v>
      </c>
      <c r="U68" s="33">
        <v>20</v>
      </c>
      <c r="V68" s="40">
        <v>2</v>
      </c>
      <c r="W68" s="33"/>
      <c r="X68" s="33"/>
      <c r="Y68" s="147"/>
      <c r="Z68" s="41">
        <v>2</v>
      </c>
    </row>
    <row r="69" spans="1:26" x14ac:dyDescent="0.3">
      <c r="A69" s="144">
        <v>18</v>
      </c>
      <c r="B69" s="39" t="s">
        <v>68</v>
      </c>
      <c r="C69" s="19">
        <v>10</v>
      </c>
      <c r="D69" s="19">
        <v>15</v>
      </c>
      <c r="E69" s="20">
        <v>25</v>
      </c>
      <c r="F69" s="363" t="s">
        <v>127</v>
      </c>
      <c r="G69" s="43">
        <v>25</v>
      </c>
      <c r="H69" s="28"/>
      <c r="I69" s="33"/>
      <c r="J69" s="40"/>
      <c r="K69" s="33"/>
      <c r="L69" s="33"/>
      <c r="M69" s="146"/>
      <c r="N69" s="28"/>
      <c r="O69" s="33"/>
      <c r="P69" s="40"/>
      <c r="Q69" s="33"/>
      <c r="R69" s="33"/>
      <c r="S69" s="146"/>
      <c r="T69" s="28">
        <v>10</v>
      </c>
      <c r="U69" s="33">
        <v>15</v>
      </c>
      <c r="V69" s="40">
        <v>2</v>
      </c>
      <c r="W69" s="33"/>
      <c r="X69" s="33"/>
      <c r="Y69" s="151"/>
      <c r="Z69" s="41">
        <v>2</v>
      </c>
    </row>
    <row r="70" spans="1:26" ht="27.6" x14ac:dyDescent="0.3">
      <c r="A70" s="144">
        <v>19</v>
      </c>
      <c r="B70" s="85" t="s">
        <v>69</v>
      </c>
      <c r="C70" s="19">
        <f t="shared" si="12"/>
        <v>15</v>
      </c>
      <c r="D70" s="19">
        <f t="shared" si="12"/>
        <v>0</v>
      </c>
      <c r="E70" s="20">
        <f t="shared" si="13"/>
        <v>15</v>
      </c>
      <c r="F70" s="363" t="s">
        <v>127</v>
      </c>
      <c r="G70" s="43">
        <v>10</v>
      </c>
      <c r="H70" s="28"/>
      <c r="I70" s="33"/>
      <c r="J70" s="40"/>
      <c r="K70" s="33"/>
      <c r="L70" s="33"/>
      <c r="M70" s="146"/>
      <c r="N70" s="28">
        <v>15</v>
      </c>
      <c r="O70" s="33">
        <v>0</v>
      </c>
      <c r="P70" s="40">
        <v>1</v>
      </c>
      <c r="Q70" s="33"/>
      <c r="R70" s="33"/>
      <c r="S70" s="146"/>
      <c r="T70" s="28"/>
      <c r="U70" s="33"/>
      <c r="V70" s="40"/>
      <c r="W70" s="33"/>
      <c r="X70" s="33"/>
      <c r="Y70" s="151"/>
      <c r="Z70" s="41">
        <v>1</v>
      </c>
    </row>
    <row r="71" spans="1:26" x14ac:dyDescent="0.3">
      <c r="A71" s="144">
        <v>20</v>
      </c>
      <c r="B71" s="39" t="s">
        <v>70</v>
      </c>
      <c r="C71" s="19">
        <f t="shared" si="12"/>
        <v>0</v>
      </c>
      <c r="D71" s="19">
        <f t="shared" si="12"/>
        <v>60</v>
      </c>
      <c r="E71" s="20">
        <f t="shared" si="13"/>
        <v>60</v>
      </c>
      <c r="F71" s="363" t="s">
        <v>127</v>
      </c>
      <c r="G71" s="43">
        <v>60</v>
      </c>
      <c r="H71" s="28"/>
      <c r="I71" s="33"/>
      <c r="J71" s="40"/>
      <c r="K71" s="33"/>
      <c r="L71" s="33"/>
      <c r="M71" s="146"/>
      <c r="N71" s="28">
        <v>0</v>
      </c>
      <c r="O71" s="33">
        <v>60</v>
      </c>
      <c r="P71" s="40">
        <v>4</v>
      </c>
      <c r="Q71" s="33"/>
      <c r="R71" s="33"/>
      <c r="S71" s="146"/>
      <c r="T71" s="28"/>
      <c r="U71" s="33"/>
      <c r="V71" s="40"/>
      <c r="W71" s="33"/>
      <c r="X71" s="33"/>
      <c r="Y71" s="147"/>
      <c r="Z71" s="41">
        <v>4</v>
      </c>
    </row>
    <row r="72" spans="1:26" x14ac:dyDescent="0.3">
      <c r="A72" s="144">
        <v>21</v>
      </c>
      <c r="B72" s="39" t="s">
        <v>71</v>
      </c>
      <c r="C72" s="19">
        <f t="shared" si="12"/>
        <v>10</v>
      </c>
      <c r="D72" s="19">
        <f t="shared" si="12"/>
        <v>50</v>
      </c>
      <c r="E72" s="20">
        <f t="shared" si="13"/>
        <v>60</v>
      </c>
      <c r="F72" s="363" t="s">
        <v>127</v>
      </c>
      <c r="G72" s="43">
        <v>60</v>
      </c>
      <c r="H72" s="28"/>
      <c r="I72" s="33"/>
      <c r="J72" s="40"/>
      <c r="K72" s="33"/>
      <c r="L72" s="33"/>
      <c r="M72" s="146"/>
      <c r="N72" s="28"/>
      <c r="O72" s="33"/>
      <c r="P72" s="40"/>
      <c r="Q72" s="33">
        <v>10</v>
      </c>
      <c r="R72" s="33">
        <v>50</v>
      </c>
      <c r="S72" s="146">
        <v>4</v>
      </c>
      <c r="T72" s="28"/>
      <c r="U72" s="33"/>
      <c r="V72" s="40"/>
      <c r="W72" s="33"/>
      <c r="X72" s="33"/>
      <c r="Y72" s="147"/>
      <c r="Z72" s="41">
        <v>4</v>
      </c>
    </row>
    <row r="73" spans="1:26" x14ac:dyDescent="0.3">
      <c r="A73" s="144">
        <v>22</v>
      </c>
      <c r="B73" s="39" t="s">
        <v>72</v>
      </c>
      <c r="C73" s="19">
        <f t="shared" si="12"/>
        <v>30</v>
      </c>
      <c r="D73" s="19">
        <f t="shared" si="12"/>
        <v>60</v>
      </c>
      <c r="E73" s="20">
        <f t="shared" si="13"/>
        <v>90</v>
      </c>
      <c r="F73" s="374" t="s">
        <v>21</v>
      </c>
      <c r="G73" s="43">
        <v>85</v>
      </c>
      <c r="H73" s="28"/>
      <c r="I73" s="33"/>
      <c r="J73" s="152"/>
      <c r="K73" s="33"/>
      <c r="L73" s="33"/>
      <c r="M73" s="153"/>
      <c r="N73" s="28"/>
      <c r="O73" s="33"/>
      <c r="P73" s="152"/>
      <c r="Q73" s="33">
        <v>10</v>
      </c>
      <c r="R73" s="33">
        <v>20</v>
      </c>
      <c r="S73" s="153">
        <v>2</v>
      </c>
      <c r="T73" s="28">
        <v>10</v>
      </c>
      <c r="U73" s="33">
        <v>20</v>
      </c>
      <c r="V73" s="40">
        <v>2</v>
      </c>
      <c r="W73" s="33">
        <v>10</v>
      </c>
      <c r="X73" s="33">
        <v>20</v>
      </c>
      <c r="Y73" s="147">
        <v>3</v>
      </c>
      <c r="Z73" s="41">
        <v>7</v>
      </c>
    </row>
    <row r="74" spans="1:26" x14ac:dyDescent="0.3">
      <c r="A74" s="144"/>
      <c r="B74" s="145"/>
      <c r="C74" s="391"/>
      <c r="D74" s="391"/>
      <c r="E74" s="392"/>
      <c r="F74" s="374"/>
      <c r="G74" s="43"/>
      <c r="H74" s="28"/>
      <c r="I74" s="33"/>
      <c r="J74" s="40"/>
      <c r="K74" s="33"/>
      <c r="L74" s="33"/>
      <c r="M74" s="146"/>
      <c r="N74" s="28"/>
      <c r="O74" s="33"/>
      <c r="P74" s="40"/>
      <c r="Q74" s="33"/>
      <c r="R74" s="33"/>
      <c r="S74" s="146"/>
      <c r="T74" s="28"/>
      <c r="U74" s="33"/>
      <c r="V74" s="40"/>
      <c r="W74" s="33"/>
      <c r="X74" s="33"/>
      <c r="Y74" s="147"/>
      <c r="Z74" s="41"/>
    </row>
    <row r="75" spans="1:26" x14ac:dyDescent="0.3">
      <c r="A75" s="144"/>
      <c r="B75" s="154" t="s">
        <v>37</v>
      </c>
      <c r="C75" s="107">
        <f>SUM(C52:C74)</f>
        <v>220</v>
      </c>
      <c r="D75" s="107">
        <f>SUM(D52:D74)</f>
        <v>670</v>
      </c>
      <c r="E75" s="129">
        <f>C75+D75</f>
        <v>890</v>
      </c>
      <c r="F75" s="42"/>
      <c r="G75" s="50">
        <f t="shared" ref="G75:Y75" si="14">SUM(G52:G74)</f>
        <v>775</v>
      </c>
      <c r="H75" s="94">
        <f t="shared" si="14"/>
        <v>65</v>
      </c>
      <c r="I75" s="31">
        <f t="shared" si="14"/>
        <v>140</v>
      </c>
      <c r="J75" s="31">
        <f t="shared" si="14"/>
        <v>15</v>
      </c>
      <c r="K75" s="31">
        <f t="shared" si="14"/>
        <v>10</v>
      </c>
      <c r="L75" s="31">
        <f t="shared" si="14"/>
        <v>80</v>
      </c>
      <c r="M75" s="95">
        <f t="shared" si="14"/>
        <v>5</v>
      </c>
      <c r="N75" s="94">
        <f t="shared" si="14"/>
        <v>60</v>
      </c>
      <c r="O75" s="31">
        <f t="shared" si="14"/>
        <v>190</v>
      </c>
      <c r="P75" s="31">
        <f t="shared" si="14"/>
        <v>18</v>
      </c>
      <c r="Q75" s="31">
        <f t="shared" si="14"/>
        <v>35</v>
      </c>
      <c r="R75" s="31">
        <f t="shared" si="14"/>
        <v>130</v>
      </c>
      <c r="S75" s="95">
        <f t="shared" si="14"/>
        <v>12</v>
      </c>
      <c r="T75" s="94">
        <f t="shared" si="14"/>
        <v>35</v>
      </c>
      <c r="U75" s="31">
        <f t="shared" si="14"/>
        <v>90</v>
      </c>
      <c r="V75" s="31">
        <f t="shared" si="14"/>
        <v>10</v>
      </c>
      <c r="W75" s="31">
        <f t="shared" si="14"/>
        <v>15</v>
      </c>
      <c r="X75" s="31">
        <f t="shared" si="14"/>
        <v>40</v>
      </c>
      <c r="Y75" s="93">
        <f t="shared" si="14"/>
        <v>5</v>
      </c>
      <c r="Z75" s="96">
        <f>SUM(Z52:Z74)</f>
        <v>65</v>
      </c>
    </row>
    <row r="76" spans="1:26" ht="15" thickBot="1" x14ac:dyDescent="0.35">
      <c r="A76" s="155"/>
      <c r="B76" s="109" t="s">
        <v>24</v>
      </c>
      <c r="C76" s="110">
        <f>C75/E75</f>
        <v>0.24719101123595505</v>
      </c>
      <c r="D76" s="110">
        <f>D75/E75</f>
        <v>0.7528089887640449</v>
      </c>
      <c r="E76" s="156"/>
      <c r="F76" s="157"/>
      <c r="G76" s="158"/>
      <c r="H76" s="131"/>
      <c r="I76" s="132"/>
      <c r="J76" s="132"/>
      <c r="K76" s="132"/>
      <c r="L76" s="132"/>
      <c r="M76" s="159"/>
      <c r="N76" s="131"/>
      <c r="O76" s="132"/>
      <c r="P76" s="132"/>
      <c r="Q76" s="132"/>
      <c r="R76" s="132"/>
      <c r="S76" s="159"/>
      <c r="T76" s="131"/>
      <c r="U76" s="132"/>
      <c r="V76" s="132"/>
      <c r="W76" s="132"/>
      <c r="X76" s="132"/>
      <c r="Y76" s="133"/>
      <c r="Z76" s="115">
        <v>140</v>
      </c>
    </row>
    <row r="77" spans="1:26" x14ac:dyDescent="0.3">
      <c r="A77" s="160"/>
      <c r="B77" s="161" t="s">
        <v>73</v>
      </c>
      <c r="C77" s="162">
        <f>SUM(C15+C30+C40+C49+C75)</f>
        <v>645</v>
      </c>
      <c r="D77" s="162">
        <f>SUM(D15+D30+D40+D49+D75)</f>
        <v>1140</v>
      </c>
      <c r="E77" s="163">
        <f>SUM(E15+E30+E40+E49+E75)</f>
        <v>1785</v>
      </c>
      <c r="F77" s="163"/>
      <c r="G77" s="164"/>
      <c r="H77" s="165"/>
      <c r="I77" s="76"/>
      <c r="J77" s="76"/>
      <c r="K77" s="76"/>
      <c r="L77" s="76"/>
      <c r="M77" s="166"/>
      <c r="N77" s="165"/>
      <c r="O77" s="76"/>
      <c r="P77" s="76"/>
      <c r="Q77" s="76"/>
      <c r="R77" s="76"/>
      <c r="S77" s="166"/>
      <c r="T77" s="167"/>
      <c r="U77" s="168"/>
      <c r="V77" s="168"/>
      <c r="W77" s="168"/>
      <c r="X77" s="168"/>
      <c r="Y77" s="169"/>
      <c r="Z77" s="170"/>
    </row>
    <row r="78" spans="1:26" ht="15" thickBot="1" x14ac:dyDescent="0.35">
      <c r="A78" s="171"/>
      <c r="B78" s="172" t="s">
        <v>74</v>
      </c>
      <c r="C78" s="173">
        <v>0.37</v>
      </c>
      <c r="D78" s="173">
        <v>0.63</v>
      </c>
      <c r="E78" s="174"/>
      <c r="F78" s="174"/>
      <c r="G78" s="175"/>
      <c r="H78" s="58"/>
      <c r="I78" s="55"/>
      <c r="J78" s="55"/>
      <c r="K78" s="55"/>
      <c r="L78" s="55"/>
      <c r="M78" s="97"/>
      <c r="N78" s="58"/>
      <c r="O78" s="55"/>
      <c r="P78" s="55"/>
      <c r="Q78" s="55"/>
      <c r="R78" s="55"/>
      <c r="S78" s="97"/>
      <c r="T78" s="176"/>
      <c r="U78" s="56"/>
      <c r="V78" s="56"/>
      <c r="W78" s="56"/>
      <c r="X78" s="56"/>
      <c r="Y78" s="56"/>
      <c r="Z78" s="99"/>
    </row>
    <row r="79" spans="1:26" ht="15" thickBot="1" x14ac:dyDescent="0.35">
      <c r="A79" s="177"/>
      <c r="B79" s="178" t="s">
        <v>139</v>
      </c>
      <c r="C79" s="179" t="s">
        <v>75</v>
      </c>
      <c r="D79" s="180"/>
      <c r="E79" s="180"/>
      <c r="F79" s="180"/>
      <c r="G79" s="180"/>
      <c r="H79" s="181"/>
      <c r="I79" s="180"/>
      <c r="J79" s="180"/>
      <c r="K79" s="180"/>
      <c r="L79" s="180"/>
      <c r="M79" s="182"/>
      <c r="N79" s="181"/>
      <c r="O79" s="180"/>
      <c r="P79" s="180"/>
      <c r="Q79" s="180"/>
      <c r="R79" s="180"/>
      <c r="S79" s="182"/>
      <c r="T79" s="181"/>
      <c r="U79" s="180"/>
      <c r="V79" s="180"/>
      <c r="W79" s="180"/>
      <c r="X79" s="180"/>
      <c r="Y79" s="180"/>
      <c r="Z79" s="183"/>
    </row>
    <row r="80" spans="1:26" ht="24.6" thickBot="1" x14ac:dyDescent="0.35">
      <c r="A80" s="139">
        <v>1</v>
      </c>
      <c r="B80" s="355" t="s">
        <v>76</v>
      </c>
      <c r="C80" s="19">
        <v>0</v>
      </c>
      <c r="D80" s="19">
        <v>30</v>
      </c>
      <c r="E80" s="20">
        <v>30</v>
      </c>
      <c r="F80" s="363" t="s">
        <v>127</v>
      </c>
      <c r="G80" s="38">
        <v>20</v>
      </c>
      <c r="H80" s="28"/>
      <c r="I80" s="33"/>
      <c r="J80" s="34"/>
      <c r="K80" s="33"/>
      <c r="L80" s="33">
        <v>30</v>
      </c>
      <c r="M80" s="35">
        <v>2</v>
      </c>
      <c r="N80" s="17"/>
      <c r="O80" s="81"/>
      <c r="P80" s="184"/>
      <c r="Q80" s="124"/>
      <c r="R80" s="81"/>
      <c r="S80" s="185"/>
      <c r="T80" s="186"/>
      <c r="U80" s="81"/>
      <c r="V80" s="184"/>
      <c r="W80" s="124"/>
      <c r="X80" s="81"/>
      <c r="Y80" s="187"/>
      <c r="Z80" s="27">
        <v>2</v>
      </c>
    </row>
    <row r="81" spans="1:26" ht="24.6" thickBot="1" x14ac:dyDescent="0.35">
      <c r="A81" s="144">
        <v>2</v>
      </c>
      <c r="B81" s="355" t="s">
        <v>77</v>
      </c>
      <c r="C81" s="19">
        <v>0</v>
      </c>
      <c r="D81" s="19">
        <v>120</v>
      </c>
      <c r="E81" s="20">
        <v>120</v>
      </c>
      <c r="F81" s="363" t="s">
        <v>127</v>
      </c>
      <c r="G81" s="21">
        <v>60</v>
      </c>
      <c r="H81" s="28"/>
      <c r="I81" s="33"/>
      <c r="J81" s="34"/>
      <c r="K81" s="33"/>
      <c r="L81" s="33">
        <v>30</v>
      </c>
      <c r="M81" s="34">
        <v>2</v>
      </c>
      <c r="N81" s="28"/>
      <c r="O81" s="33"/>
      <c r="P81" s="34"/>
      <c r="Q81" s="33"/>
      <c r="R81" s="33"/>
      <c r="S81" s="36"/>
      <c r="T81" s="188"/>
      <c r="U81" s="358">
        <v>90</v>
      </c>
      <c r="V81" s="358">
        <v>5</v>
      </c>
      <c r="W81" s="125"/>
      <c r="X81" s="33"/>
      <c r="Y81" s="189"/>
      <c r="Z81" s="37">
        <v>7</v>
      </c>
    </row>
    <row r="82" spans="1:26" ht="24.6" customHeight="1" x14ac:dyDescent="0.3">
      <c r="A82" s="144">
        <v>3</v>
      </c>
      <c r="B82" s="355" t="s">
        <v>78</v>
      </c>
      <c r="C82" s="19">
        <f t="shared" ref="C82" si="15">H82+K82+N82+Q82+T82+W82</f>
        <v>0</v>
      </c>
      <c r="D82" s="19">
        <v>90</v>
      </c>
      <c r="E82" s="20">
        <v>90</v>
      </c>
      <c r="F82" s="363" t="s">
        <v>127</v>
      </c>
      <c r="G82" s="190">
        <v>60</v>
      </c>
      <c r="H82" s="28"/>
      <c r="I82" s="33"/>
      <c r="J82" s="34"/>
      <c r="K82" s="33"/>
      <c r="L82" s="33"/>
      <c r="M82" s="35"/>
      <c r="N82" s="28"/>
      <c r="O82" s="33"/>
      <c r="P82" s="34"/>
      <c r="Q82" s="33"/>
      <c r="R82" s="33"/>
      <c r="S82" s="35"/>
      <c r="T82" s="17"/>
      <c r="U82" s="33"/>
      <c r="V82" s="34"/>
      <c r="W82" s="104"/>
      <c r="X82" s="33">
        <v>90</v>
      </c>
      <c r="Y82" s="36">
        <v>6</v>
      </c>
      <c r="Z82" s="37">
        <v>6</v>
      </c>
    </row>
    <row r="83" spans="1:26" x14ac:dyDescent="0.3">
      <c r="A83" s="144"/>
      <c r="B83" s="154" t="s">
        <v>79</v>
      </c>
      <c r="C83" s="107">
        <f>SUM(C80:C82)</f>
        <v>0</v>
      </c>
      <c r="D83" s="107">
        <f>SUM(D80:D82)</f>
        <v>240</v>
      </c>
      <c r="E83" s="107">
        <f>SUM(E80:E82)</f>
        <v>240</v>
      </c>
      <c r="F83" s="191"/>
      <c r="G83" s="192">
        <v>150</v>
      </c>
      <c r="H83" s="94">
        <f t="shared" ref="H83:Z83" si="16">SUM(H80:H82)</f>
        <v>0</v>
      </c>
      <c r="I83" s="31">
        <f t="shared" si="16"/>
        <v>0</v>
      </c>
      <c r="J83" s="31">
        <f t="shared" si="16"/>
        <v>0</v>
      </c>
      <c r="K83" s="31">
        <f t="shared" si="16"/>
        <v>0</v>
      </c>
      <c r="L83" s="31">
        <f t="shared" si="16"/>
        <v>60</v>
      </c>
      <c r="M83" s="95">
        <f t="shared" si="16"/>
        <v>4</v>
      </c>
      <c r="N83" s="94">
        <f t="shared" si="16"/>
        <v>0</v>
      </c>
      <c r="O83" s="31">
        <f t="shared" si="16"/>
        <v>0</v>
      </c>
      <c r="P83" s="31">
        <f t="shared" si="16"/>
        <v>0</v>
      </c>
      <c r="Q83" s="31">
        <f t="shared" si="16"/>
        <v>0</v>
      </c>
      <c r="R83" s="31">
        <f t="shared" si="16"/>
        <v>0</v>
      </c>
      <c r="S83" s="95">
        <f t="shared" si="16"/>
        <v>0</v>
      </c>
      <c r="T83" s="94">
        <f t="shared" si="16"/>
        <v>0</v>
      </c>
      <c r="U83" s="31">
        <f t="shared" si="16"/>
        <v>90</v>
      </c>
      <c r="V83" s="31">
        <f t="shared" si="16"/>
        <v>5</v>
      </c>
      <c r="W83" s="31">
        <f t="shared" si="16"/>
        <v>0</v>
      </c>
      <c r="X83" s="31">
        <f t="shared" si="16"/>
        <v>90</v>
      </c>
      <c r="Y83" s="95">
        <f t="shared" si="16"/>
        <v>6</v>
      </c>
      <c r="Z83" s="193">
        <f t="shared" si="16"/>
        <v>15</v>
      </c>
    </row>
    <row r="84" spans="1:26" x14ac:dyDescent="0.3">
      <c r="A84" s="194"/>
      <c r="B84" s="154"/>
      <c r="C84" s="393"/>
      <c r="D84" s="393"/>
      <c r="E84" s="394"/>
      <c r="F84" s="395"/>
      <c r="G84" s="396"/>
      <c r="H84" s="197"/>
      <c r="I84" s="32"/>
      <c r="J84" s="32"/>
      <c r="K84" s="32"/>
      <c r="L84" s="32"/>
      <c r="M84" s="198"/>
      <c r="N84" s="197"/>
      <c r="O84" s="32"/>
      <c r="P84" s="32"/>
      <c r="Q84" s="32"/>
      <c r="R84" s="32"/>
      <c r="S84" s="198"/>
      <c r="T84" s="197"/>
      <c r="U84" s="32"/>
      <c r="V84" s="32"/>
      <c r="W84" s="32"/>
      <c r="X84" s="32"/>
      <c r="Y84" s="32"/>
      <c r="Z84" s="193"/>
    </row>
    <row r="85" spans="1:26" x14ac:dyDescent="0.3">
      <c r="A85" s="199"/>
      <c r="B85" s="200" t="s">
        <v>152</v>
      </c>
      <c r="C85" s="201"/>
      <c r="D85" s="202"/>
      <c r="E85" s="202"/>
      <c r="F85" s="202"/>
      <c r="G85" s="202"/>
      <c r="H85" s="203"/>
      <c r="I85" s="202"/>
      <c r="J85" s="202"/>
      <c r="K85" s="202"/>
      <c r="L85" s="202"/>
      <c r="M85" s="204"/>
      <c r="N85" s="203"/>
      <c r="O85" s="202"/>
      <c r="P85" s="202"/>
      <c r="Q85" s="202"/>
      <c r="R85" s="202"/>
      <c r="S85" s="204"/>
      <c r="T85" s="203"/>
      <c r="U85" s="202"/>
      <c r="V85" s="202"/>
      <c r="W85" s="202"/>
      <c r="X85" s="202"/>
      <c r="Y85" s="202"/>
      <c r="Z85" s="205"/>
    </row>
    <row r="86" spans="1:26" ht="15" thickBot="1" x14ac:dyDescent="0.35">
      <c r="A86" s="206"/>
      <c r="B86" s="207" t="s">
        <v>80</v>
      </c>
      <c r="C86" s="208"/>
      <c r="D86" s="208"/>
      <c r="E86" s="208"/>
      <c r="F86" s="208"/>
      <c r="G86" s="208"/>
      <c r="H86" s="206"/>
      <c r="I86" s="208"/>
      <c r="J86" s="208"/>
      <c r="K86" s="208"/>
      <c r="L86" s="208"/>
      <c r="M86" s="209"/>
      <c r="N86" s="206"/>
      <c r="O86" s="208"/>
      <c r="P86" s="208"/>
      <c r="Q86" s="208"/>
      <c r="R86" s="208"/>
      <c r="S86" s="209"/>
      <c r="T86" s="206"/>
      <c r="U86" s="208"/>
      <c r="V86" s="208"/>
      <c r="W86" s="208"/>
      <c r="X86" s="208"/>
      <c r="Y86" s="208"/>
      <c r="Z86" s="210"/>
    </row>
    <row r="87" spans="1:26" ht="20.399999999999999" customHeight="1" x14ac:dyDescent="0.3">
      <c r="A87" s="22">
        <v>1</v>
      </c>
      <c r="B87" s="354" t="s">
        <v>81</v>
      </c>
      <c r="C87" s="75">
        <v>30</v>
      </c>
      <c r="D87" s="75">
        <v>60</v>
      </c>
      <c r="E87" s="76">
        <f>C87+D87</f>
        <v>90</v>
      </c>
      <c r="F87" s="370" t="s">
        <v>21</v>
      </c>
      <c r="G87" s="269">
        <v>85</v>
      </c>
      <c r="H87" s="22"/>
      <c r="I87" s="23"/>
      <c r="J87" s="24"/>
      <c r="K87" s="23"/>
      <c r="L87" s="23"/>
      <c r="M87" s="25"/>
      <c r="N87" s="22"/>
      <c r="O87" s="23"/>
      <c r="P87" s="24"/>
      <c r="Q87" s="23">
        <v>10</v>
      </c>
      <c r="R87" s="23">
        <v>20</v>
      </c>
      <c r="S87" s="25">
        <v>2</v>
      </c>
      <c r="T87" s="211">
        <v>10</v>
      </c>
      <c r="U87" s="212">
        <v>20</v>
      </c>
      <c r="V87" s="24">
        <v>2</v>
      </c>
      <c r="W87" s="213">
        <v>10</v>
      </c>
      <c r="X87" s="212">
        <v>20</v>
      </c>
      <c r="Y87" s="26">
        <v>3</v>
      </c>
      <c r="Z87" s="37">
        <v>7</v>
      </c>
    </row>
    <row r="88" spans="1:26" x14ac:dyDescent="0.3">
      <c r="A88" s="28">
        <v>2</v>
      </c>
      <c r="B88" s="355" t="s">
        <v>82</v>
      </c>
      <c r="C88" s="19">
        <v>25</v>
      </c>
      <c r="D88" s="19">
        <v>0</v>
      </c>
      <c r="E88" s="20">
        <v>25</v>
      </c>
      <c r="F88" s="363" t="s">
        <v>127</v>
      </c>
      <c r="G88" s="190">
        <v>25</v>
      </c>
      <c r="H88" s="28"/>
      <c r="I88" s="33"/>
      <c r="J88" s="34"/>
      <c r="K88" s="33"/>
      <c r="L88" s="33"/>
      <c r="M88" s="35"/>
      <c r="N88" s="28"/>
      <c r="O88" s="33"/>
      <c r="P88" s="34"/>
      <c r="Q88" s="33">
        <v>25</v>
      </c>
      <c r="R88" s="33">
        <v>0</v>
      </c>
      <c r="S88" s="35">
        <v>2</v>
      </c>
      <c r="T88" s="144"/>
      <c r="U88" s="214"/>
      <c r="V88" s="34"/>
      <c r="W88" s="215"/>
      <c r="X88" s="214"/>
      <c r="Y88" s="36"/>
      <c r="Z88" s="37">
        <v>2</v>
      </c>
    </row>
    <row r="89" spans="1:26" x14ac:dyDescent="0.3">
      <c r="A89" s="28">
        <v>3</v>
      </c>
      <c r="B89" s="355" t="s">
        <v>83</v>
      </c>
      <c r="C89" s="19">
        <v>30</v>
      </c>
      <c r="D89" s="19">
        <v>15</v>
      </c>
      <c r="E89" s="20">
        <f t="shared" ref="E89:E94" si="17">C89+D89</f>
        <v>45</v>
      </c>
      <c r="F89" s="371" t="s">
        <v>21</v>
      </c>
      <c r="G89" s="190">
        <v>45</v>
      </c>
      <c r="H89" s="28"/>
      <c r="I89" s="33"/>
      <c r="J89" s="34"/>
      <c r="K89" s="33"/>
      <c r="L89" s="33"/>
      <c r="M89" s="35"/>
      <c r="N89" s="28"/>
      <c r="O89" s="33"/>
      <c r="P89" s="34"/>
      <c r="Q89" s="33">
        <v>30</v>
      </c>
      <c r="R89" s="33">
        <v>15</v>
      </c>
      <c r="S89" s="35">
        <v>4</v>
      </c>
      <c r="T89" s="28"/>
      <c r="U89" s="33"/>
      <c r="V89" s="34"/>
      <c r="W89" s="104"/>
      <c r="X89" s="33"/>
      <c r="Y89" s="36"/>
      <c r="Z89" s="37">
        <v>4</v>
      </c>
    </row>
    <row r="90" spans="1:26" x14ac:dyDescent="0.3">
      <c r="A90" s="28">
        <v>4</v>
      </c>
      <c r="B90" s="355" t="s">
        <v>84</v>
      </c>
      <c r="C90" s="19">
        <v>10</v>
      </c>
      <c r="D90" s="19">
        <v>15</v>
      </c>
      <c r="E90" s="20">
        <f t="shared" si="17"/>
        <v>25</v>
      </c>
      <c r="F90" s="363" t="s">
        <v>127</v>
      </c>
      <c r="G90" s="190">
        <v>25</v>
      </c>
      <c r="H90" s="28"/>
      <c r="I90" s="33"/>
      <c r="J90" s="34"/>
      <c r="K90" s="33"/>
      <c r="L90" s="33"/>
      <c r="M90" s="35"/>
      <c r="N90" s="28"/>
      <c r="O90" s="33"/>
      <c r="P90" s="34"/>
      <c r="Q90" s="33"/>
      <c r="R90" s="33"/>
      <c r="S90" s="35"/>
      <c r="T90" s="28">
        <v>10</v>
      </c>
      <c r="U90" s="33">
        <v>15</v>
      </c>
      <c r="V90" s="34">
        <v>2</v>
      </c>
      <c r="W90" s="104"/>
      <c r="X90" s="33"/>
      <c r="Y90" s="36"/>
      <c r="Z90" s="37">
        <v>2</v>
      </c>
    </row>
    <row r="91" spans="1:26" x14ac:dyDescent="0.3">
      <c r="A91" s="28">
        <v>5</v>
      </c>
      <c r="B91" s="355" t="s">
        <v>85</v>
      </c>
      <c r="C91" s="19">
        <v>15</v>
      </c>
      <c r="D91" s="19">
        <f t="shared" ref="D91:D93" si="18">I91+L91+O91+R91+U91+X91</f>
        <v>0</v>
      </c>
      <c r="E91" s="20">
        <v>15</v>
      </c>
      <c r="F91" s="363" t="s">
        <v>127</v>
      </c>
      <c r="G91" s="190">
        <v>15</v>
      </c>
      <c r="H91" s="28"/>
      <c r="I91" s="33"/>
      <c r="J91" s="34"/>
      <c r="K91" s="33"/>
      <c r="L91" s="33"/>
      <c r="M91" s="35"/>
      <c r="N91" s="28"/>
      <c r="O91" s="33"/>
      <c r="P91" s="34"/>
      <c r="Q91" s="33"/>
      <c r="R91" s="33"/>
      <c r="S91" s="35"/>
      <c r="T91" s="28"/>
      <c r="U91" s="33"/>
      <c r="V91" s="34"/>
      <c r="W91" s="104">
        <v>15</v>
      </c>
      <c r="X91" s="33">
        <v>0</v>
      </c>
      <c r="Y91" s="36">
        <v>1</v>
      </c>
      <c r="Z91" s="37">
        <v>1</v>
      </c>
    </row>
    <row r="92" spans="1:26" ht="24" x14ac:dyDescent="0.3">
      <c r="A92" s="28">
        <v>6</v>
      </c>
      <c r="B92" s="355" t="s">
        <v>86</v>
      </c>
      <c r="C92" s="19">
        <v>25</v>
      </c>
      <c r="D92" s="19">
        <v>0</v>
      </c>
      <c r="E92" s="20">
        <v>25</v>
      </c>
      <c r="F92" s="363" t="s">
        <v>127</v>
      </c>
      <c r="G92" s="190">
        <v>25</v>
      </c>
      <c r="H92" s="28"/>
      <c r="I92" s="33"/>
      <c r="J92" s="34"/>
      <c r="K92" s="33"/>
      <c r="L92" s="33"/>
      <c r="M92" s="35"/>
      <c r="N92" s="28"/>
      <c r="O92" s="33"/>
      <c r="P92" s="34"/>
      <c r="Q92" s="33"/>
      <c r="R92" s="33"/>
      <c r="S92" s="35"/>
      <c r="T92" s="28">
        <v>25</v>
      </c>
      <c r="U92" s="33">
        <v>0</v>
      </c>
      <c r="V92" s="34">
        <v>2</v>
      </c>
      <c r="W92" s="104"/>
      <c r="X92" s="33"/>
      <c r="Y92" s="36"/>
      <c r="Z92" s="37">
        <v>2</v>
      </c>
    </row>
    <row r="93" spans="1:26" x14ac:dyDescent="0.3">
      <c r="A93" s="28">
        <v>7</v>
      </c>
      <c r="B93" s="355" t="s">
        <v>87</v>
      </c>
      <c r="C93" s="19">
        <v>15</v>
      </c>
      <c r="D93" s="19">
        <f t="shared" si="18"/>
        <v>0</v>
      </c>
      <c r="E93" s="20">
        <f t="shared" si="17"/>
        <v>15</v>
      </c>
      <c r="F93" s="363" t="s">
        <v>127</v>
      </c>
      <c r="G93" s="190">
        <v>15</v>
      </c>
      <c r="H93" s="28"/>
      <c r="I93" s="33"/>
      <c r="J93" s="34"/>
      <c r="K93" s="33"/>
      <c r="L93" s="33"/>
      <c r="M93" s="35"/>
      <c r="N93" s="28"/>
      <c r="O93" s="33"/>
      <c r="P93" s="34"/>
      <c r="Q93" s="33"/>
      <c r="R93" s="33"/>
      <c r="S93" s="35"/>
      <c r="T93" s="28">
        <v>15</v>
      </c>
      <c r="U93" s="33">
        <v>0</v>
      </c>
      <c r="V93" s="34">
        <v>1</v>
      </c>
      <c r="W93" s="104"/>
      <c r="X93" s="33"/>
      <c r="Y93" s="36"/>
      <c r="Z93" s="37">
        <v>1</v>
      </c>
    </row>
    <row r="94" spans="1:26" ht="24" x14ac:dyDescent="0.3">
      <c r="A94" s="28">
        <v>8</v>
      </c>
      <c r="B94" s="355" t="s">
        <v>88</v>
      </c>
      <c r="C94" s="19">
        <v>5</v>
      </c>
      <c r="D94" s="19">
        <v>20</v>
      </c>
      <c r="E94" s="20">
        <f t="shared" si="17"/>
        <v>25</v>
      </c>
      <c r="F94" s="363" t="s">
        <v>127</v>
      </c>
      <c r="G94" s="190">
        <v>25</v>
      </c>
      <c r="H94" s="28"/>
      <c r="I94" s="33"/>
      <c r="J94" s="34"/>
      <c r="K94" s="33"/>
      <c r="L94" s="33"/>
      <c r="M94" s="35"/>
      <c r="N94" s="28"/>
      <c r="O94" s="33"/>
      <c r="P94" s="34"/>
      <c r="Q94" s="33"/>
      <c r="R94" s="33"/>
      <c r="S94" s="35"/>
      <c r="T94" s="28"/>
      <c r="U94" s="33"/>
      <c r="V94" s="34"/>
      <c r="W94" s="104">
        <v>5</v>
      </c>
      <c r="X94" s="33">
        <v>20</v>
      </c>
      <c r="Y94" s="36">
        <v>2</v>
      </c>
      <c r="Z94" s="37">
        <v>2</v>
      </c>
    </row>
    <row r="95" spans="1:26" ht="24" x14ac:dyDescent="0.3">
      <c r="A95" s="28">
        <v>9</v>
      </c>
      <c r="B95" s="355" t="s">
        <v>89</v>
      </c>
      <c r="C95" s="19">
        <v>5</v>
      </c>
      <c r="D95" s="19">
        <v>20</v>
      </c>
      <c r="E95" s="20">
        <v>25</v>
      </c>
      <c r="F95" s="363" t="s">
        <v>127</v>
      </c>
      <c r="G95" s="190">
        <v>25</v>
      </c>
      <c r="H95" s="28"/>
      <c r="I95" s="33"/>
      <c r="J95" s="34"/>
      <c r="K95" s="33"/>
      <c r="L95" s="33"/>
      <c r="M95" s="35"/>
      <c r="N95" s="28"/>
      <c r="O95" s="33"/>
      <c r="P95" s="34"/>
      <c r="Q95" s="33"/>
      <c r="R95" s="33"/>
      <c r="S95" s="35"/>
      <c r="T95" s="28"/>
      <c r="U95" s="33"/>
      <c r="V95" s="34"/>
      <c r="W95" s="104">
        <v>5</v>
      </c>
      <c r="X95" s="33">
        <v>20</v>
      </c>
      <c r="Y95" s="36">
        <v>2</v>
      </c>
      <c r="Z95" s="37">
        <v>2</v>
      </c>
    </row>
    <row r="96" spans="1:26" x14ac:dyDescent="0.3">
      <c r="A96" s="28">
        <v>10</v>
      </c>
      <c r="B96" s="355" t="s">
        <v>90</v>
      </c>
      <c r="C96" s="19">
        <v>10</v>
      </c>
      <c r="D96" s="19">
        <v>15</v>
      </c>
      <c r="E96" s="20">
        <v>25</v>
      </c>
      <c r="F96" s="363" t="s">
        <v>127</v>
      </c>
      <c r="G96" s="190">
        <v>25</v>
      </c>
      <c r="H96" s="28"/>
      <c r="I96" s="33"/>
      <c r="J96" s="34"/>
      <c r="K96" s="33"/>
      <c r="L96" s="33"/>
      <c r="M96" s="35"/>
      <c r="N96" s="28"/>
      <c r="O96" s="33"/>
      <c r="P96" s="34"/>
      <c r="Q96" s="33"/>
      <c r="R96" s="33"/>
      <c r="S96" s="35"/>
      <c r="T96" s="28"/>
      <c r="U96" s="33"/>
      <c r="V96" s="34"/>
      <c r="W96" s="33">
        <v>10</v>
      </c>
      <c r="X96" s="33">
        <v>15</v>
      </c>
      <c r="Y96" s="36">
        <v>2</v>
      </c>
      <c r="Z96" s="37">
        <v>2</v>
      </c>
    </row>
    <row r="97" spans="1:26" x14ac:dyDescent="0.3">
      <c r="A97" s="28"/>
      <c r="B97" s="216" t="s">
        <v>91</v>
      </c>
      <c r="C97" s="42">
        <f>SUM(C87:C96)</f>
        <v>170</v>
      </c>
      <c r="D97" s="42">
        <f>SUM(D87:D96)</f>
        <v>145</v>
      </c>
      <c r="E97" s="42">
        <f>SUM(E87:E96)</f>
        <v>315</v>
      </c>
      <c r="F97" s="217"/>
      <c r="G97" s="95">
        <f t="shared" ref="G97:Y97" si="19">SUM(G87:G96)</f>
        <v>310</v>
      </c>
      <c r="H97" s="94">
        <f t="shared" si="19"/>
        <v>0</v>
      </c>
      <c r="I97" s="31">
        <f t="shared" si="19"/>
        <v>0</v>
      </c>
      <c r="J97" s="31">
        <f t="shared" si="19"/>
        <v>0</v>
      </c>
      <c r="K97" s="31">
        <f t="shared" si="19"/>
        <v>0</v>
      </c>
      <c r="L97" s="31">
        <f t="shared" si="19"/>
        <v>0</v>
      </c>
      <c r="M97" s="95">
        <f t="shared" si="19"/>
        <v>0</v>
      </c>
      <c r="N97" s="94">
        <f t="shared" si="19"/>
        <v>0</v>
      </c>
      <c r="O97" s="31">
        <f t="shared" si="19"/>
        <v>0</v>
      </c>
      <c r="P97" s="31">
        <f t="shared" si="19"/>
        <v>0</v>
      </c>
      <c r="Q97" s="31">
        <f t="shared" si="19"/>
        <v>65</v>
      </c>
      <c r="R97" s="31">
        <f t="shared" si="19"/>
        <v>35</v>
      </c>
      <c r="S97" s="95">
        <f t="shared" si="19"/>
        <v>8</v>
      </c>
      <c r="T97" s="94">
        <f t="shared" si="19"/>
        <v>60</v>
      </c>
      <c r="U97" s="31">
        <f t="shared" si="19"/>
        <v>35</v>
      </c>
      <c r="V97" s="31">
        <f t="shared" si="19"/>
        <v>7</v>
      </c>
      <c r="W97" s="31">
        <f t="shared" si="19"/>
        <v>45</v>
      </c>
      <c r="X97" s="31">
        <f t="shared" si="19"/>
        <v>75</v>
      </c>
      <c r="Y97" s="93">
        <f t="shared" si="19"/>
        <v>10</v>
      </c>
      <c r="Z97" s="96">
        <f>SUM(Z87:Z96)</f>
        <v>25</v>
      </c>
    </row>
    <row r="98" spans="1:26" ht="15" thickBot="1" x14ac:dyDescent="0.35">
      <c r="A98" s="218"/>
      <c r="B98" s="219" t="s">
        <v>92</v>
      </c>
      <c r="C98" s="220">
        <f>C97/E97</f>
        <v>0.53968253968253965</v>
      </c>
      <c r="D98" s="220">
        <f>D97/E97</f>
        <v>0.46031746031746029</v>
      </c>
      <c r="E98" s="157"/>
      <c r="F98" s="221"/>
      <c r="G98" s="159">
        <v>2165</v>
      </c>
      <c r="H98" s="58">
        <f t="shared" ref="H98:Y98" si="20">H15+H30+H40+H49+H75+H83+H97</f>
        <v>185</v>
      </c>
      <c r="I98" s="55">
        <f t="shared" si="20"/>
        <v>235</v>
      </c>
      <c r="J98" s="55">
        <f t="shared" si="20"/>
        <v>30</v>
      </c>
      <c r="K98" s="55">
        <f t="shared" si="20"/>
        <v>140</v>
      </c>
      <c r="L98" s="55">
        <f t="shared" si="20"/>
        <v>275</v>
      </c>
      <c r="M98" s="97">
        <f t="shared" si="20"/>
        <v>30</v>
      </c>
      <c r="N98" s="58">
        <f t="shared" si="20"/>
        <v>145</v>
      </c>
      <c r="O98" s="55">
        <f t="shared" si="20"/>
        <v>285</v>
      </c>
      <c r="P98" s="55">
        <f t="shared" si="20"/>
        <v>30</v>
      </c>
      <c r="Q98" s="55">
        <f t="shared" si="20"/>
        <v>140</v>
      </c>
      <c r="R98" s="55">
        <f t="shared" si="20"/>
        <v>230</v>
      </c>
      <c r="S98" s="97">
        <f t="shared" si="20"/>
        <v>30</v>
      </c>
      <c r="T98" s="58">
        <f t="shared" si="20"/>
        <v>125</v>
      </c>
      <c r="U98" s="55">
        <f t="shared" si="20"/>
        <v>275</v>
      </c>
      <c r="V98" s="55">
        <f t="shared" si="20"/>
        <v>30</v>
      </c>
      <c r="W98" s="55">
        <f t="shared" si="20"/>
        <v>75</v>
      </c>
      <c r="X98" s="55">
        <f t="shared" si="20"/>
        <v>205</v>
      </c>
      <c r="Y98" s="97">
        <f t="shared" si="20"/>
        <v>30</v>
      </c>
      <c r="Z98" s="115">
        <v>180</v>
      </c>
    </row>
    <row r="99" spans="1:26" ht="15" thickBot="1" x14ac:dyDescent="0.35">
      <c r="A99" s="206"/>
      <c r="B99" s="233" t="s">
        <v>95</v>
      </c>
      <c r="C99" s="208"/>
      <c r="D99" s="208"/>
      <c r="E99" s="208"/>
      <c r="F99" s="208"/>
      <c r="G99" s="208"/>
      <c r="H99" s="234"/>
      <c r="I99" s="235"/>
      <c r="J99" s="235"/>
      <c r="K99" s="235"/>
      <c r="L99" s="235"/>
      <c r="M99" s="236"/>
      <c r="N99" s="234"/>
      <c r="O99" s="235"/>
      <c r="P99" s="235"/>
      <c r="Q99" s="235"/>
      <c r="R99" s="235"/>
      <c r="S99" s="236"/>
      <c r="T99" s="234"/>
      <c r="U99" s="235"/>
      <c r="V99" s="235"/>
      <c r="W99" s="235"/>
      <c r="X99" s="235"/>
      <c r="Y99" s="235"/>
      <c r="Z99" s="210"/>
    </row>
    <row r="100" spans="1:26" ht="24" customHeight="1" x14ac:dyDescent="0.3">
      <c r="A100" s="22">
        <v>1</v>
      </c>
      <c r="B100" s="354" t="s">
        <v>96</v>
      </c>
      <c r="C100" s="75">
        <v>30</v>
      </c>
      <c r="D100" s="75">
        <f>I100+L100+O100+R100+U100+X100</f>
        <v>60</v>
      </c>
      <c r="E100" s="76">
        <f>C100+D100</f>
        <v>90</v>
      </c>
      <c r="F100" s="270" t="s">
        <v>21</v>
      </c>
      <c r="G100" s="254">
        <v>85</v>
      </c>
      <c r="H100" s="28"/>
      <c r="I100" s="33"/>
      <c r="J100" s="86"/>
      <c r="K100" s="33"/>
      <c r="L100" s="33"/>
      <c r="M100" s="87"/>
      <c r="N100" s="28"/>
      <c r="O100" s="33"/>
      <c r="P100" s="86"/>
      <c r="Q100" s="33">
        <v>10</v>
      </c>
      <c r="R100" s="33">
        <v>20</v>
      </c>
      <c r="S100" s="87">
        <v>2</v>
      </c>
      <c r="T100" s="28">
        <v>10</v>
      </c>
      <c r="U100" s="33">
        <v>20</v>
      </c>
      <c r="V100" s="86">
        <v>2</v>
      </c>
      <c r="W100" s="33">
        <v>10</v>
      </c>
      <c r="X100" s="33">
        <v>20</v>
      </c>
      <c r="Y100" s="88">
        <v>3</v>
      </c>
      <c r="Z100" s="89">
        <v>7</v>
      </c>
    </row>
    <row r="101" spans="1:26" ht="16.8" customHeight="1" x14ac:dyDescent="0.3">
      <c r="A101" s="28">
        <v>2</v>
      </c>
      <c r="B101" s="355" t="s">
        <v>97</v>
      </c>
      <c r="C101" s="19">
        <v>20</v>
      </c>
      <c r="D101" s="19">
        <v>40</v>
      </c>
      <c r="E101" s="20">
        <v>60</v>
      </c>
      <c r="F101" s="148" t="s">
        <v>21</v>
      </c>
      <c r="G101" s="237">
        <v>60</v>
      </c>
      <c r="H101" s="28"/>
      <c r="I101" s="33"/>
      <c r="J101" s="86"/>
      <c r="K101" s="33"/>
      <c r="L101" s="33"/>
      <c r="M101" s="87"/>
      <c r="N101" s="28"/>
      <c r="O101" s="33"/>
      <c r="P101" s="86"/>
      <c r="Q101" s="33">
        <v>10</v>
      </c>
      <c r="R101" s="33">
        <v>20</v>
      </c>
      <c r="S101" s="87">
        <v>2</v>
      </c>
      <c r="T101" s="28">
        <v>10</v>
      </c>
      <c r="U101" s="33">
        <v>20</v>
      </c>
      <c r="V101" s="86">
        <v>3</v>
      </c>
      <c r="W101" s="33"/>
      <c r="X101" s="33"/>
      <c r="Y101" s="88"/>
      <c r="Z101" s="89">
        <v>5</v>
      </c>
    </row>
    <row r="102" spans="1:26" ht="26.4" customHeight="1" x14ac:dyDescent="0.3">
      <c r="A102" s="28">
        <v>3</v>
      </c>
      <c r="B102" s="355" t="s">
        <v>98</v>
      </c>
      <c r="C102" s="19">
        <v>25</v>
      </c>
      <c r="D102" s="19">
        <f t="shared" ref="C102:D105" si="21">I102+L102+O102+R102+U102+X102</f>
        <v>0</v>
      </c>
      <c r="E102" s="20">
        <f t="shared" ref="E102:E106" si="22">C102+D102</f>
        <v>25</v>
      </c>
      <c r="F102" s="363" t="s">
        <v>127</v>
      </c>
      <c r="G102" s="237">
        <v>25</v>
      </c>
      <c r="H102" s="28"/>
      <c r="I102" s="33"/>
      <c r="J102" s="86"/>
      <c r="K102" s="33"/>
      <c r="L102" s="33"/>
      <c r="M102" s="87"/>
      <c r="N102" s="28"/>
      <c r="O102" s="33"/>
      <c r="P102" s="86"/>
      <c r="Q102" s="33">
        <v>25</v>
      </c>
      <c r="R102" s="33">
        <v>0</v>
      </c>
      <c r="S102" s="87">
        <v>2</v>
      </c>
      <c r="T102" s="28"/>
      <c r="U102" s="33"/>
      <c r="V102" s="86"/>
      <c r="W102" s="33"/>
      <c r="X102" s="33"/>
      <c r="Y102" s="88"/>
      <c r="Z102" s="89">
        <v>2</v>
      </c>
    </row>
    <row r="103" spans="1:26" x14ac:dyDescent="0.3">
      <c r="A103" s="28">
        <v>4</v>
      </c>
      <c r="B103" s="355" t="s">
        <v>99</v>
      </c>
      <c r="C103" s="19">
        <v>5</v>
      </c>
      <c r="D103" s="19">
        <v>10</v>
      </c>
      <c r="E103" s="20">
        <f t="shared" si="22"/>
        <v>15</v>
      </c>
      <c r="F103" s="363" t="s">
        <v>127</v>
      </c>
      <c r="G103" s="237">
        <v>15</v>
      </c>
      <c r="H103" s="28"/>
      <c r="I103" s="33"/>
      <c r="J103" s="86"/>
      <c r="K103" s="33"/>
      <c r="L103" s="33"/>
      <c r="M103" s="87"/>
      <c r="N103" s="28"/>
      <c r="O103" s="33"/>
      <c r="P103" s="86"/>
      <c r="Q103" s="33"/>
      <c r="R103" s="33"/>
      <c r="S103" s="87"/>
      <c r="T103" s="28"/>
      <c r="U103" s="33"/>
      <c r="V103" s="86"/>
      <c r="W103" s="33">
        <v>5</v>
      </c>
      <c r="X103" s="33">
        <v>10</v>
      </c>
      <c r="Y103" s="88">
        <v>1</v>
      </c>
      <c r="Z103" s="89">
        <v>1</v>
      </c>
    </row>
    <row r="104" spans="1:26" ht="18.600000000000001" customHeight="1" x14ac:dyDescent="0.3">
      <c r="A104" s="28">
        <v>5</v>
      </c>
      <c r="B104" s="356" t="s">
        <v>100</v>
      </c>
      <c r="C104" s="19">
        <v>10</v>
      </c>
      <c r="D104" s="19">
        <v>15</v>
      </c>
      <c r="E104" s="20">
        <f t="shared" si="22"/>
        <v>25</v>
      </c>
      <c r="F104" s="363" t="s">
        <v>127</v>
      </c>
      <c r="G104" s="237">
        <v>25</v>
      </c>
      <c r="H104" s="28"/>
      <c r="I104" s="33"/>
      <c r="J104" s="86"/>
      <c r="K104" s="239"/>
      <c r="L104" s="33"/>
      <c r="M104" s="87"/>
      <c r="N104" s="28"/>
      <c r="O104" s="33"/>
      <c r="P104" s="86"/>
      <c r="Q104" s="239"/>
      <c r="R104" s="33"/>
      <c r="S104" s="87"/>
      <c r="T104" s="28"/>
      <c r="U104" s="33"/>
      <c r="V104" s="86"/>
      <c r="W104" s="33">
        <v>10</v>
      </c>
      <c r="X104" s="33">
        <v>15</v>
      </c>
      <c r="Y104" s="88">
        <v>2</v>
      </c>
      <c r="Z104" s="89">
        <v>2</v>
      </c>
    </row>
    <row r="105" spans="1:26" x14ac:dyDescent="0.3">
      <c r="A105" s="28">
        <v>6</v>
      </c>
      <c r="B105" s="355" t="s">
        <v>101</v>
      </c>
      <c r="C105" s="19">
        <f t="shared" si="21"/>
        <v>10</v>
      </c>
      <c r="D105" s="19">
        <v>15</v>
      </c>
      <c r="E105" s="20">
        <f t="shared" si="22"/>
        <v>25</v>
      </c>
      <c r="F105" s="363" t="s">
        <v>127</v>
      </c>
      <c r="G105" s="237">
        <v>25</v>
      </c>
      <c r="H105" s="28"/>
      <c r="I105" s="33"/>
      <c r="J105" s="86"/>
      <c r="K105" s="33"/>
      <c r="L105" s="33"/>
      <c r="M105" s="87"/>
      <c r="N105" s="28"/>
      <c r="O105" s="33"/>
      <c r="P105" s="86"/>
      <c r="Q105" s="33"/>
      <c r="R105" s="33"/>
      <c r="S105" s="87"/>
      <c r="T105" s="28"/>
      <c r="U105" s="33"/>
      <c r="V105" s="86"/>
      <c r="W105" s="125">
        <v>10</v>
      </c>
      <c r="X105" s="33">
        <v>15</v>
      </c>
      <c r="Y105" s="88">
        <v>2</v>
      </c>
      <c r="Z105" s="89">
        <v>2</v>
      </c>
    </row>
    <row r="106" spans="1:26" x14ac:dyDescent="0.3">
      <c r="A106" s="28">
        <v>7</v>
      </c>
      <c r="B106" s="356" t="s">
        <v>102</v>
      </c>
      <c r="C106" s="19">
        <v>10</v>
      </c>
      <c r="D106" s="19">
        <v>15</v>
      </c>
      <c r="E106" s="20">
        <f t="shared" si="22"/>
        <v>25</v>
      </c>
      <c r="F106" s="363" t="s">
        <v>127</v>
      </c>
      <c r="G106" s="237">
        <v>25</v>
      </c>
      <c r="H106" s="28"/>
      <c r="I106" s="33"/>
      <c r="J106" s="86"/>
      <c r="K106" s="33"/>
      <c r="L106" s="33"/>
      <c r="M106" s="87"/>
      <c r="N106" s="28"/>
      <c r="O106" s="33"/>
      <c r="P106" s="86"/>
      <c r="Q106" s="33">
        <v>10</v>
      </c>
      <c r="R106" s="33">
        <v>15</v>
      </c>
      <c r="S106" s="87">
        <v>2</v>
      </c>
      <c r="T106" s="28"/>
      <c r="U106" s="33"/>
      <c r="V106" s="86"/>
      <c r="W106" s="33"/>
      <c r="X106" s="33"/>
      <c r="Y106" s="88"/>
      <c r="Z106" s="89">
        <v>2</v>
      </c>
    </row>
    <row r="107" spans="1:26" x14ac:dyDescent="0.3">
      <c r="A107" s="28">
        <v>8</v>
      </c>
      <c r="B107" s="356" t="s">
        <v>103</v>
      </c>
      <c r="C107" s="19">
        <v>10</v>
      </c>
      <c r="D107" s="19">
        <v>15</v>
      </c>
      <c r="E107" s="20">
        <v>25</v>
      </c>
      <c r="F107" s="363" t="s">
        <v>127</v>
      </c>
      <c r="G107" s="237">
        <v>25</v>
      </c>
      <c r="H107" s="28"/>
      <c r="I107" s="33"/>
      <c r="J107" s="86"/>
      <c r="K107" s="33"/>
      <c r="L107" s="33"/>
      <c r="M107" s="87"/>
      <c r="N107" s="28"/>
      <c r="O107" s="33"/>
      <c r="P107" s="86"/>
      <c r="Q107" s="33"/>
      <c r="R107" s="33"/>
      <c r="S107" s="87"/>
      <c r="T107" s="28">
        <v>10</v>
      </c>
      <c r="U107" s="33">
        <v>15</v>
      </c>
      <c r="V107" s="86">
        <v>2</v>
      </c>
      <c r="W107" s="33"/>
      <c r="X107" s="33"/>
      <c r="Y107" s="88"/>
      <c r="Z107" s="89">
        <v>2</v>
      </c>
    </row>
    <row r="108" spans="1:26" x14ac:dyDescent="0.3">
      <c r="A108" s="28">
        <v>9</v>
      </c>
      <c r="B108" s="356" t="s">
        <v>125</v>
      </c>
      <c r="C108" s="19">
        <v>25</v>
      </c>
      <c r="D108" s="19">
        <v>0</v>
      </c>
      <c r="E108" s="20">
        <v>25</v>
      </c>
      <c r="F108" s="363" t="s">
        <v>127</v>
      </c>
      <c r="G108" s="237">
        <v>25</v>
      </c>
      <c r="H108" s="28"/>
      <c r="I108" s="33"/>
      <c r="J108" s="86"/>
      <c r="K108" s="33"/>
      <c r="L108" s="33"/>
      <c r="M108" s="87"/>
      <c r="N108" s="28"/>
      <c r="O108" s="33"/>
      <c r="P108" s="86"/>
      <c r="Q108" s="33"/>
      <c r="R108" s="33"/>
      <c r="S108" s="87"/>
      <c r="T108" s="28"/>
      <c r="U108" s="33"/>
      <c r="V108" s="86"/>
      <c r="W108" s="33">
        <v>25</v>
      </c>
      <c r="X108" s="33">
        <v>0</v>
      </c>
      <c r="Y108" s="88">
        <v>2</v>
      </c>
      <c r="Z108" s="89">
        <v>2</v>
      </c>
    </row>
    <row r="109" spans="1:26" ht="15" thickBot="1" x14ac:dyDescent="0.35">
      <c r="A109" s="240"/>
      <c r="B109" s="216" t="s">
        <v>91</v>
      </c>
      <c r="C109" s="42">
        <f>SUM(C100:C108)</f>
        <v>145</v>
      </c>
      <c r="D109" s="42">
        <f>SUM(D100:D108)</f>
        <v>170</v>
      </c>
      <c r="E109" s="42">
        <f>SUM(E100:E108)</f>
        <v>315</v>
      </c>
      <c r="F109" s="241"/>
      <c r="G109" s="242">
        <f t="shared" ref="G109:Y109" si="23">SUM(G100:G108)</f>
        <v>310</v>
      </c>
      <c r="H109" s="94">
        <f t="shared" si="23"/>
        <v>0</v>
      </c>
      <c r="I109" s="31">
        <f t="shared" si="23"/>
        <v>0</v>
      </c>
      <c r="J109" s="31">
        <f t="shared" si="23"/>
        <v>0</v>
      </c>
      <c r="K109" s="31">
        <f t="shared" si="23"/>
        <v>0</v>
      </c>
      <c r="L109" s="31">
        <f t="shared" si="23"/>
        <v>0</v>
      </c>
      <c r="M109" s="95">
        <f t="shared" si="23"/>
        <v>0</v>
      </c>
      <c r="N109" s="94">
        <f t="shared" si="23"/>
        <v>0</v>
      </c>
      <c r="O109" s="31">
        <f t="shared" si="23"/>
        <v>0</v>
      </c>
      <c r="P109" s="31">
        <f t="shared" si="23"/>
        <v>0</v>
      </c>
      <c r="Q109" s="31">
        <f t="shared" si="23"/>
        <v>55</v>
      </c>
      <c r="R109" s="31">
        <f t="shared" si="23"/>
        <v>55</v>
      </c>
      <c r="S109" s="95">
        <f t="shared" si="23"/>
        <v>8</v>
      </c>
      <c r="T109" s="94">
        <f t="shared" si="23"/>
        <v>30</v>
      </c>
      <c r="U109" s="31">
        <f t="shared" si="23"/>
        <v>55</v>
      </c>
      <c r="V109" s="31">
        <f t="shared" si="23"/>
        <v>7</v>
      </c>
      <c r="W109" s="31">
        <f t="shared" si="23"/>
        <v>60</v>
      </c>
      <c r="X109" s="31">
        <f t="shared" si="23"/>
        <v>60</v>
      </c>
      <c r="Y109" s="93">
        <f t="shared" si="23"/>
        <v>10</v>
      </c>
      <c r="Z109" s="243">
        <f>SUM(Z100:Z108)</f>
        <v>25</v>
      </c>
    </row>
    <row r="110" spans="1:26" ht="15" thickBot="1" x14ac:dyDescent="0.35">
      <c r="A110" s="244"/>
      <c r="B110" s="245" t="s">
        <v>92</v>
      </c>
      <c r="C110" s="173">
        <f>C109/E109</f>
        <v>0.46031746031746029</v>
      </c>
      <c r="D110" s="173">
        <f>D109/E109</f>
        <v>0.53968253968253965</v>
      </c>
      <c r="E110" s="174"/>
      <c r="F110" s="246"/>
      <c r="G110" s="98"/>
      <c r="H110" s="58">
        <f t="shared" ref="H110:Y110" si="24">H15+H30+H40+H49+H75+H83+H109</f>
        <v>185</v>
      </c>
      <c r="I110" s="55">
        <f t="shared" si="24"/>
        <v>235</v>
      </c>
      <c r="J110" s="55">
        <f t="shared" si="24"/>
        <v>30</v>
      </c>
      <c r="K110" s="55">
        <f t="shared" si="24"/>
        <v>140</v>
      </c>
      <c r="L110" s="55">
        <f t="shared" si="24"/>
        <v>275</v>
      </c>
      <c r="M110" s="97">
        <f t="shared" si="24"/>
        <v>30</v>
      </c>
      <c r="N110" s="58">
        <f t="shared" si="24"/>
        <v>145</v>
      </c>
      <c r="O110" s="55">
        <f t="shared" si="24"/>
        <v>285</v>
      </c>
      <c r="P110" s="55">
        <f t="shared" si="24"/>
        <v>30</v>
      </c>
      <c r="Q110" s="55">
        <f t="shared" si="24"/>
        <v>130</v>
      </c>
      <c r="R110" s="55">
        <f t="shared" si="24"/>
        <v>250</v>
      </c>
      <c r="S110" s="97">
        <f t="shared" si="24"/>
        <v>30</v>
      </c>
      <c r="T110" s="58">
        <f t="shared" si="24"/>
        <v>95</v>
      </c>
      <c r="U110" s="55">
        <f t="shared" si="24"/>
        <v>295</v>
      </c>
      <c r="V110" s="55">
        <f t="shared" si="24"/>
        <v>30</v>
      </c>
      <c r="W110" s="55">
        <f t="shared" si="24"/>
        <v>90</v>
      </c>
      <c r="X110" s="55">
        <f t="shared" si="24"/>
        <v>190</v>
      </c>
      <c r="Y110" s="97">
        <f t="shared" si="24"/>
        <v>30</v>
      </c>
      <c r="Z110" s="99">
        <v>180</v>
      </c>
    </row>
    <row r="111" spans="1:26" ht="15" thickBot="1" x14ac:dyDescent="0.35">
      <c r="A111" s="249"/>
      <c r="B111" s="250" t="s">
        <v>104</v>
      </c>
      <c r="C111" s="251"/>
      <c r="D111" s="251"/>
      <c r="E111" s="251"/>
      <c r="F111" s="251"/>
      <c r="G111" s="251"/>
      <c r="H111" s="249"/>
      <c r="I111" s="251"/>
      <c r="J111" s="251"/>
      <c r="K111" s="251"/>
      <c r="L111" s="251"/>
      <c r="M111" s="252"/>
      <c r="N111" s="249"/>
      <c r="O111" s="251"/>
      <c r="P111" s="251"/>
      <c r="Q111" s="251"/>
      <c r="R111" s="251"/>
      <c r="S111" s="252"/>
      <c r="T111" s="249"/>
      <c r="U111" s="251"/>
      <c r="V111" s="251"/>
      <c r="W111" s="251"/>
      <c r="X111" s="251"/>
      <c r="Y111" s="251"/>
      <c r="Z111" s="253"/>
    </row>
    <row r="112" spans="1:26" ht="24" x14ac:dyDescent="0.3">
      <c r="A112" s="22">
        <v>1</v>
      </c>
      <c r="B112" s="354" t="s">
        <v>105</v>
      </c>
      <c r="C112" s="381">
        <v>35</v>
      </c>
      <c r="D112" s="381">
        <v>20</v>
      </c>
      <c r="E112" s="382">
        <f>C112+D112</f>
        <v>55</v>
      </c>
      <c r="F112" s="23" t="s">
        <v>21</v>
      </c>
      <c r="G112" s="254">
        <v>50</v>
      </c>
      <c r="H112" s="22"/>
      <c r="I112" s="23"/>
      <c r="J112" s="255"/>
      <c r="K112" s="23"/>
      <c r="L112" s="23"/>
      <c r="M112" s="256"/>
      <c r="N112" s="22"/>
      <c r="O112" s="23"/>
      <c r="P112" s="255"/>
      <c r="Q112" s="23">
        <v>35</v>
      </c>
      <c r="R112" s="23">
        <v>20</v>
      </c>
      <c r="S112" s="255">
        <v>4</v>
      </c>
      <c r="T112" s="22"/>
      <c r="U112" s="23"/>
      <c r="V112" s="255"/>
      <c r="W112" s="23"/>
      <c r="X112" s="23"/>
      <c r="Y112" s="257"/>
      <c r="Z112" s="258">
        <v>4</v>
      </c>
    </row>
    <row r="113" spans="1:26" ht="22.8" customHeight="1" x14ac:dyDescent="0.3">
      <c r="A113" s="28">
        <v>2</v>
      </c>
      <c r="B113" s="355" t="s">
        <v>106</v>
      </c>
      <c r="C113" s="383">
        <v>25</v>
      </c>
      <c r="D113" s="383">
        <f t="shared" ref="C113:D120" si="25">I113+L113+O113+R113+U113+X113</f>
        <v>0</v>
      </c>
      <c r="E113" s="384">
        <f t="shared" ref="E113:E120" si="26">C113+D113</f>
        <v>25</v>
      </c>
      <c r="F113" s="363" t="s">
        <v>127</v>
      </c>
      <c r="G113" s="237">
        <v>25</v>
      </c>
      <c r="H113" s="28"/>
      <c r="I113" s="33"/>
      <c r="J113" s="86"/>
      <c r="K113" s="33"/>
      <c r="L113" s="33"/>
      <c r="M113" s="87"/>
      <c r="N113" s="28"/>
      <c r="O113" s="33"/>
      <c r="P113" s="86"/>
      <c r="Q113" s="33">
        <v>25</v>
      </c>
      <c r="R113" s="33">
        <v>0</v>
      </c>
      <c r="S113" s="86">
        <v>2</v>
      </c>
      <c r="T113" s="28"/>
      <c r="U113" s="33"/>
      <c r="V113" s="86"/>
      <c r="W113" s="33"/>
      <c r="X113" s="33"/>
      <c r="Y113" s="88"/>
      <c r="Z113" s="89">
        <v>2</v>
      </c>
    </row>
    <row r="114" spans="1:26" x14ac:dyDescent="0.3">
      <c r="A114" s="28">
        <v>3</v>
      </c>
      <c r="B114" s="355" t="s">
        <v>107</v>
      </c>
      <c r="C114" s="383">
        <v>25</v>
      </c>
      <c r="D114" s="383">
        <v>0</v>
      </c>
      <c r="E114" s="384">
        <f t="shared" si="26"/>
        <v>25</v>
      </c>
      <c r="F114" s="363" t="s">
        <v>127</v>
      </c>
      <c r="G114" s="237">
        <v>25</v>
      </c>
      <c r="H114" s="28"/>
      <c r="I114" s="33"/>
      <c r="J114" s="86"/>
      <c r="K114" s="33"/>
      <c r="L114" s="33"/>
      <c r="M114" s="87"/>
      <c r="N114" s="28"/>
      <c r="O114" s="33"/>
      <c r="P114" s="86"/>
      <c r="Q114" s="33">
        <v>25</v>
      </c>
      <c r="R114" s="33">
        <v>0</v>
      </c>
      <c r="S114" s="86">
        <v>2</v>
      </c>
      <c r="T114" s="104"/>
      <c r="U114" s="33"/>
      <c r="V114" s="86"/>
      <c r="W114" s="33"/>
      <c r="X114" s="33"/>
      <c r="Y114" s="88"/>
      <c r="Z114" s="89">
        <v>2</v>
      </c>
    </row>
    <row r="115" spans="1:26" x14ac:dyDescent="0.3">
      <c r="A115" s="28">
        <v>4</v>
      </c>
      <c r="B115" s="355" t="s">
        <v>146</v>
      </c>
      <c r="C115" s="383">
        <v>25</v>
      </c>
      <c r="D115" s="383">
        <v>0</v>
      </c>
      <c r="E115" s="384">
        <f t="shared" si="26"/>
        <v>25</v>
      </c>
      <c r="F115" s="363" t="s">
        <v>127</v>
      </c>
      <c r="G115" s="237">
        <v>25</v>
      </c>
      <c r="H115" s="28"/>
      <c r="I115" s="33"/>
      <c r="J115" s="86"/>
      <c r="K115" s="33"/>
      <c r="L115" s="33"/>
      <c r="M115" s="87"/>
      <c r="N115" s="28"/>
      <c r="O115" s="33"/>
      <c r="P115" s="86"/>
      <c r="Q115" s="33"/>
      <c r="R115" s="33"/>
      <c r="S115" s="87"/>
      <c r="T115" s="33">
        <v>25</v>
      </c>
      <c r="U115" s="33">
        <v>0</v>
      </c>
      <c r="V115" s="86">
        <v>2</v>
      </c>
      <c r="W115" s="33"/>
      <c r="X115" s="33"/>
      <c r="Y115" s="88"/>
      <c r="Z115" s="89">
        <v>2</v>
      </c>
    </row>
    <row r="116" spans="1:26" ht="19.8" customHeight="1" x14ac:dyDescent="0.3">
      <c r="A116" s="28">
        <v>5</v>
      </c>
      <c r="B116" s="355" t="s">
        <v>108</v>
      </c>
      <c r="C116" s="383">
        <f t="shared" si="25"/>
        <v>10</v>
      </c>
      <c r="D116" s="383">
        <v>15</v>
      </c>
      <c r="E116" s="384">
        <f t="shared" si="26"/>
        <v>25</v>
      </c>
      <c r="F116" s="363" t="s">
        <v>127</v>
      </c>
      <c r="G116" s="237">
        <v>25</v>
      </c>
      <c r="H116" s="28"/>
      <c r="I116" s="33"/>
      <c r="J116" s="86"/>
      <c r="K116" s="33"/>
      <c r="L116" s="33"/>
      <c r="M116" s="87"/>
      <c r="N116" s="28"/>
      <c r="O116" s="33"/>
      <c r="P116" s="86"/>
      <c r="Q116" s="33"/>
      <c r="R116" s="33"/>
      <c r="S116" s="87"/>
      <c r="T116" s="33">
        <v>10</v>
      </c>
      <c r="U116" s="33">
        <v>15</v>
      </c>
      <c r="V116" s="86">
        <v>2</v>
      </c>
      <c r="W116" s="33"/>
      <c r="X116" s="33"/>
      <c r="Y116" s="88"/>
      <c r="Z116" s="89">
        <v>2</v>
      </c>
    </row>
    <row r="117" spans="1:26" ht="21.6" customHeight="1" x14ac:dyDescent="0.3">
      <c r="A117" s="28">
        <v>6</v>
      </c>
      <c r="B117" s="355" t="s">
        <v>109</v>
      </c>
      <c r="C117" s="383">
        <v>35</v>
      </c>
      <c r="D117" s="383">
        <v>50</v>
      </c>
      <c r="E117" s="384">
        <f t="shared" si="26"/>
        <v>85</v>
      </c>
      <c r="F117" s="33" t="s">
        <v>21</v>
      </c>
      <c r="G117" s="237">
        <v>85</v>
      </c>
      <c r="H117" s="28"/>
      <c r="I117" s="33"/>
      <c r="J117" s="86"/>
      <c r="K117" s="33"/>
      <c r="L117" s="33"/>
      <c r="M117" s="87"/>
      <c r="N117" s="28"/>
      <c r="O117" s="33"/>
      <c r="P117" s="86"/>
      <c r="Q117" s="33"/>
      <c r="R117" s="33"/>
      <c r="S117" s="87"/>
      <c r="T117" s="33">
        <v>20</v>
      </c>
      <c r="U117" s="33">
        <v>20</v>
      </c>
      <c r="V117" s="86">
        <v>3</v>
      </c>
      <c r="W117" s="33">
        <v>15</v>
      </c>
      <c r="X117" s="33">
        <v>30</v>
      </c>
      <c r="Y117" s="88">
        <v>4</v>
      </c>
      <c r="Z117" s="89">
        <v>7</v>
      </c>
    </row>
    <row r="118" spans="1:26" ht="24" x14ac:dyDescent="0.3">
      <c r="A118" s="28">
        <v>7</v>
      </c>
      <c r="B118" s="355" t="s">
        <v>110</v>
      </c>
      <c r="C118" s="383">
        <f t="shared" si="25"/>
        <v>5</v>
      </c>
      <c r="D118" s="383">
        <v>20</v>
      </c>
      <c r="E118" s="384">
        <f t="shared" si="26"/>
        <v>25</v>
      </c>
      <c r="F118" s="363" t="s">
        <v>127</v>
      </c>
      <c r="G118" s="237">
        <v>25</v>
      </c>
      <c r="H118" s="28"/>
      <c r="I118" s="33"/>
      <c r="J118" s="86"/>
      <c r="K118" s="239"/>
      <c r="L118" s="33"/>
      <c r="M118" s="87"/>
      <c r="N118" s="28"/>
      <c r="O118" s="33"/>
      <c r="P118" s="86"/>
      <c r="Q118" s="239"/>
      <c r="R118" s="33"/>
      <c r="S118" s="87"/>
      <c r="T118" s="28"/>
      <c r="U118" s="33"/>
      <c r="V118" s="86"/>
      <c r="W118" s="33">
        <v>5</v>
      </c>
      <c r="X118" s="33">
        <v>20</v>
      </c>
      <c r="Y118" s="88">
        <v>2</v>
      </c>
      <c r="Z118" s="89">
        <v>2</v>
      </c>
    </row>
    <row r="119" spans="1:26" ht="24" x14ac:dyDescent="0.3">
      <c r="A119" s="28">
        <v>8</v>
      </c>
      <c r="B119" s="355" t="s">
        <v>111</v>
      </c>
      <c r="C119" s="383">
        <f t="shared" si="25"/>
        <v>5</v>
      </c>
      <c r="D119" s="383">
        <v>20</v>
      </c>
      <c r="E119" s="384">
        <v>25</v>
      </c>
      <c r="F119" s="363" t="s">
        <v>127</v>
      </c>
      <c r="G119" s="237">
        <v>25</v>
      </c>
      <c r="H119" s="28"/>
      <c r="I119" s="33"/>
      <c r="J119" s="86"/>
      <c r="K119" s="33"/>
      <c r="L119" s="33"/>
      <c r="M119" s="87"/>
      <c r="N119" s="28"/>
      <c r="O119" s="33"/>
      <c r="P119" s="86"/>
      <c r="Q119" s="33"/>
      <c r="R119" s="33"/>
      <c r="S119" s="87"/>
      <c r="T119" s="28"/>
      <c r="U119" s="33"/>
      <c r="V119" s="86"/>
      <c r="W119" s="125">
        <v>5</v>
      </c>
      <c r="X119" s="33">
        <v>20</v>
      </c>
      <c r="Y119" s="88">
        <v>2</v>
      </c>
      <c r="Z119" s="89">
        <v>2</v>
      </c>
    </row>
    <row r="120" spans="1:26" x14ac:dyDescent="0.3">
      <c r="A120" s="28">
        <v>9</v>
      </c>
      <c r="B120" s="355" t="s">
        <v>112</v>
      </c>
      <c r="C120" s="383">
        <v>5</v>
      </c>
      <c r="D120" s="383">
        <f t="shared" si="25"/>
        <v>20</v>
      </c>
      <c r="E120" s="384">
        <f t="shared" si="26"/>
        <v>25</v>
      </c>
      <c r="F120" s="363" t="s">
        <v>127</v>
      </c>
      <c r="G120" s="237">
        <v>25</v>
      </c>
      <c r="H120" s="28"/>
      <c r="I120" s="33"/>
      <c r="J120" s="86"/>
      <c r="K120" s="33"/>
      <c r="L120" s="33"/>
      <c r="M120" s="87"/>
      <c r="N120" s="28"/>
      <c r="O120" s="33"/>
      <c r="P120" s="86"/>
      <c r="Q120" s="33"/>
      <c r="R120" s="33"/>
      <c r="S120" s="87"/>
      <c r="T120" s="28"/>
      <c r="U120" s="33"/>
      <c r="V120" s="86"/>
      <c r="W120" s="125">
        <v>5</v>
      </c>
      <c r="X120" s="33">
        <v>20</v>
      </c>
      <c r="Y120" s="88">
        <v>2</v>
      </c>
      <c r="Z120" s="89">
        <v>2</v>
      </c>
    </row>
    <row r="121" spans="1:26" x14ac:dyDescent="0.3">
      <c r="A121" s="28"/>
      <c r="B121" s="238"/>
      <c r="C121" s="125"/>
      <c r="D121" s="125"/>
      <c r="E121" s="33"/>
      <c r="F121" s="33"/>
      <c r="G121" s="237"/>
      <c r="H121" s="28"/>
      <c r="I121" s="33"/>
      <c r="J121" s="86"/>
      <c r="K121" s="33"/>
      <c r="L121" s="33"/>
      <c r="M121" s="87"/>
      <c r="N121" s="28"/>
      <c r="O121" s="33"/>
      <c r="P121" s="86"/>
      <c r="Q121" s="33"/>
      <c r="R121" s="33"/>
      <c r="S121" s="87"/>
      <c r="T121" s="28"/>
      <c r="U121" s="33"/>
      <c r="V121" s="86"/>
      <c r="W121" s="33"/>
      <c r="X121" s="33"/>
      <c r="Y121" s="88"/>
      <c r="Z121" s="89"/>
    </row>
    <row r="122" spans="1:26" ht="15" thickBot="1" x14ac:dyDescent="0.35">
      <c r="A122" s="240"/>
      <c r="B122" s="216" t="s">
        <v>91</v>
      </c>
      <c r="C122" s="42">
        <f>SUM(C112:C121)</f>
        <v>170</v>
      </c>
      <c r="D122" s="42">
        <f>SUM(D112:D121)</f>
        <v>145</v>
      </c>
      <c r="E122" s="42">
        <f>SUM(E112:E121)</f>
        <v>315</v>
      </c>
      <c r="F122" s="241"/>
      <c r="G122" s="242">
        <f>SUM(G112:G121)</f>
        <v>310</v>
      </c>
      <c r="H122" s="94">
        <f t="shared" ref="H122:Y122" si="27">SUM(H112:H121)</f>
        <v>0</v>
      </c>
      <c r="I122" s="31">
        <f t="shared" si="27"/>
        <v>0</v>
      </c>
      <c r="J122" s="31">
        <f t="shared" si="27"/>
        <v>0</v>
      </c>
      <c r="K122" s="31">
        <f t="shared" si="27"/>
        <v>0</v>
      </c>
      <c r="L122" s="31">
        <f t="shared" si="27"/>
        <v>0</v>
      </c>
      <c r="M122" s="95">
        <f t="shared" si="27"/>
        <v>0</v>
      </c>
      <c r="N122" s="94">
        <f t="shared" si="27"/>
        <v>0</v>
      </c>
      <c r="O122" s="31">
        <f t="shared" si="27"/>
        <v>0</v>
      </c>
      <c r="P122" s="31">
        <f t="shared" si="27"/>
        <v>0</v>
      </c>
      <c r="Q122" s="31">
        <f t="shared" si="27"/>
        <v>85</v>
      </c>
      <c r="R122" s="31">
        <f t="shared" si="27"/>
        <v>20</v>
      </c>
      <c r="S122" s="95">
        <f t="shared" si="27"/>
        <v>8</v>
      </c>
      <c r="T122" s="94">
        <f t="shared" si="27"/>
        <v>55</v>
      </c>
      <c r="U122" s="31">
        <f t="shared" si="27"/>
        <v>35</v>
      </c>
      <c r="V122" s="31">
        <f t="shared" si="27"/>
        <v>7</v>
      </c>
      <c r="W122" s="31">
        <f t="shared" si="27"/>
        <v>30</v>
      </c>
      <c r="X122" s="31">
        <f t="shared" si="27"/>
        <v>90</v>
      </c>
      <c r="Y122" s="93">
        <f t="shared" si="27"/>
        <v>10</v>
      </c>
      <c r="Z122" s="243">
        <f>SUM(Z112:Z121)</f>
        <v>25</v>
      </c>
    </row>
    <row r="123" spans="1:26" ht="15" thickBot="1" x14ac:dyDescent="0.35">
      <c r="A123" s="259"/>
      <c r="B123" s="245" t="s">
        <v>92</v>
      </c>
      <c r="C123" s="173">
        <f>C122/E122</f>
        <v>0.53968253968253965</v>
      </c>
      <c r="D123" s="173">
        <f>D122/E122</f>
        <v>0.46031746031746029</v>
      </c>
      <c r="E123" s="174"/>
      <c r="F123" s="246"/>
      <c r="G123" s="98"/>
      <c r="H123" s="58">
        <f t="shared" ref="H123:Y123" si="28">H15+H30+H40+H49+H75+H83+H122</f>
        <v>185</v>
      </c>
      <c r="I123" s="55">
        <f t="shared" si="28"/>
        <v>235</v>
      </c>
      <c r="J123" s="55">
        <f t="shared" si="28"/>
        <v>30</v>
      </c>
      <c r="K123" s="55">
        <f t="shared" si="28"/>
        <v>140</v>
      </c>
      <c r="L123" s="55">
        <f t="shared" si="28"/>
        <v>275</v>
      </c>
      <c r="M123" s="97">
        <f t="shared" si="28"/>
        <v>30</v>
      </c>
      <c r="N123" s="58">
        <f t="shared" si="28"/>
        <v>145</v>
      </c>
      <c r="O123" s="55">
        <f t="shared" si="28"/>
        <v>285</v>
      </c>
      <c r="P123" s="55">
        <f t="shared" si="28"/>
        <v>30</v>
      </c>
      <c r="Q123" s="55">
        <f t="shared" si="28"/>
        <v>160</v>
      </c>
      <c r="R123" s="55">
        <f t="shared" si="28"/>
        <v>215</v>
      </c>
      <c r="S123" s="97">
        <f t="shared" si="28"/>
        <v>30</v>
      </c>
      <c r="T123" s="58">
        <f t="shared" si="28"/>
        <v>120</v>
      </c>
      <c r="U123" s="55">
        <f t="shared" si="28"/>
        <v>275</v>
      </c>
      <c r="V123" s="55">
        <f t="shared" si="28"/>
        <v>30</v>
      </c>
      <c r="W123" s="55">
        <f t="shared" si="28"/>
        <v>60</v>
      </c>
      <c r="X123" s="55">
        <f t="shared" si="28"/>
        <v>220</v>
      </c>
      <c r="Y123" s="97">
        <f t="shared" si="28"/>
        <v>30</v>
      </c>
      <c r="Z123" s="99">
        <v>180</v>
      </c>
    </row>
    <row r="124" spans="1:26" ht="15" thickBot="1" x14ac:dyDescent="0.35">
      <c r="A124" s="249"/>
      <c r="B124" s="250" t="s">
        <v>113</v>
      </c>
      <c r="C124" s="251"/>
      <c r="D124" s="251"/>
      <c r="E124" s="251"/>
      <c r="F124" s="251"/>
      <c r="G124" s="251"/>
      <c r="H124" s="249"/>
      <c r="I124" s="251"/>
      <c r="J124" s="251"/>
      <c r="K124" s="251"/>
      <c r="L124" s="251"/>
      <c r="M124" s="252"/>
      <c r="N124" s="249"/>
      <c r="O124" s="251"/>
      <c r="P124" s="251"/>
      <c r="Q124" s="251"/>
      <c r="R124" s="251"/>
      <c r="S124" s="252"/>
      <c r="T124" s="249"/>
      <c r="U124" s="251"/>
      <c r="V124" s="251"/>
      <c r="W124" s="251"/>
      <c r="X124" s="251"/>
      <c r="Y124" s="251"/>
      <c r="Z124" s="253"/>
    </row>
    <row r="125" spans="1:26" ht="24" x14ac:dyDescent="0.3">
      <c r="A125" s="22">
        <v>1</v>
      </c>
      <c r="B125" s="354" t="s">
        <v>114</v>
      </c>
      <c r="C125" s="381">
        <v>25</v>
      </c>
      <c r="D125" s="381">
        <v>0</v>
      </c>
      <c r="E125" s="382">
        <f>C125+D125</f>
        <v>25</v>
      </c>
      <c r="F125" s="363" t="s">
        <v>127</v>
      </c>
      <c r="G125" s="254">
        <v>25</v>
      </c>
      <c r="H125" s="22"/>
      <c r="I125" s="23"/>
      <c r="J125" s="255"/>
      <c r="K125" s="23"/>
      <c r="L125" s="23"/>
      <c r="M125" s="256"/>
      <c r="N125" s="22"/>
      <c r="O125" s="23"/>
      <c r="P125" s="255"/>
      <c r="Q125" s="23">
        <v>25</v>
      </c>
      <c r="R125" s="23">
        <v>0</v>
      </c>
      <c r="S125" s="255">
        <v>2</v>
      </c>
      <c r="T125" s="22"/>
      <c r="U125" s="23"/>
      <c r="V125" s="255"/>
      <c r="W125" s="23"/>
      <c r="X125" s="23"/>
      <c r="Y125" s="257"/>
      <c r="Z125" s="258">
        <v>2</v>
      </c>
    </row>
    <row r="126" spans="1:26" x14ac:dyDescent="0.3">
      <c r="A126" s="28">
        <v>2</v>
      </c>
      <c r="B126" s="355" t="s">
        <v>115</v>
      </c>
      <c r="C126" s="383">
        <v>40</v>
      </c>
      <c r="D126" s="383">
        <v>40</v>
      </c>
      <c r="E126" s="384">
        <v>80</v>
      </c>
      <c r="F126" s="148" t="s">
        <v>21</v>
      </c>
      <c r="G126" s="237">
        <v>75</v>
      </c>
      <c r="H126" s="28"/>
      <c r="I126" s="33"/>
      <c r="J126" s="86"/>
      <c r="K126" s="33"/>
      <c r="L126" s="33"/>
      <c r="M126" s="87"/>
      <c r="N126" s="28"/>
      <c r="O126" s="33"/>
      <c r="P126" s="86"/>
      <c r="Q126" s="33"/>
      <c r="R126" s="33"/>
      <c r="S126" s="261"/>
      <c r="T126" s="28">
        <v>20</v>
      </c>
      <c r="U126" s="33">
        <v>20</v>
      </c>
      <c r="V126" s="86">
        <v>3</v>
      </c>
      <c r="W126" s="33">
        <v>20</v>
      </c>
      <c r="X126" s="33">
        <v>20</v>
      </c>
      <c r="Y126" s="88">
        <v>3</v>
      </c>
      <c r="Z126" s="89">
        <v>6</v>
      </c>
    </row>
    <row r="127" spans="1:26" ht="24" x14ac:dyDescent="0.3">
      <c r="A127" s="28">
        <v>3</v>
      </c>
      <c r="B127" s="355" t="s">
        <v>116</v>
      </c>
      <c r="C127" s="383">
        <v>5</v>
      </c>
      <c r="D127" s="383">
        <v>20</v>
      </c>
      <c r="E127" s="384">
        <f t="shared" ref="E127:E133" si="29">C127+D127</f>
        <v>25</v>
      </c>
      <c r="F127" s="363" t="s">
        <v>127</v>
      </c>
      <c r="G127" s="237">
        <v>25</v>
      </c>
      <c r="H127" s="28"/>
      <c r="I127" s="33"/>
      <c r="J127" s="86"/>
      <c r="K127" s="33"/>
      <c r="L127" s="33"/>
      <c r="M127" s="87"/>
      <c r="N127" s="28"/>
      <c r="O127" s="33"/>
      <c r="P127" s="86"/>
      <c r="Q127" s="33"/>
      <c r="R127" s="126"/>
      <c r="S127" s="359"/>
      <c r="T127" s="361">
        <v>5</v>
      </c>
      <c r="U127" s="33">
        <v>20</v>
      </c>
      <c r="V127" s="86">
        <v>2</v>
      </c>
      <c r="W127" s="33"/>
      <c r="X127" s="33"/>
      <c r="Y127" s="88"/>
      <c r="Z127" s="271">
        <v>2</v>
      </c>
    </row>
    <row r="128" spans="1:26" ht="31.2" customHeight="1" x14ac:dyDescent="0.3">
      <c r="A128" s="28">
        <v>4</v>
      </c>
      <c r="B128" s="355" t="s">
        <v>117</v>
      </c>
      <c r="C128" s="385">
        <v>25</v>
      </c>
      <c r="D128" s="385">
        <v>0</v>
      </c>
      <c r="E128" s="386">
        <f t="shared" si="29"/>
        <v>25</v>
      </c>
      <c r="F128" s="363" t="s">
        <v>127</v>
      </c>
      <c r="G128" s="237">
        <v>25</v>
      </c>
      <c r="H128" s="28"/>
      <c r="I128" s="33"/>
      <c r="J128" s="86"/>
      <c r="K128" s="33"/>
      <c r="L128" s="33"/>
      <c r="M128" s="87"/>
      <c r="N128" s="28"/>
      <c r="O128" s="33"/>
      <c r="P128" s="86"/>
      <c r="Q128" s="33">
        <v>25</v>
      </c>
      <c r="R128" s="33">
        <v>0</v>
      </c>
      <c r="S128" s="360">
        <v>2</v>
      </c>
      <c r="T128" s="148"/>
      <c r="U128" s="148"/>
      <c r="V128" s="152"/>
      <c r="W128" s="33"/>
      <c r="X128" s="33"/>
      <c r="Y128" s="88"/>
      <c r="Z128" s="89">
        <v>2</v>
      </c>
    </row>
    <row r="129" spans="1:27" ht="30" customHeight="1" x14ac:dyDescent="0.3">
      <c r="A129" s="28">
        <v>5</v>
      </c>
      <c r="B129" s="355" t="s">
        <v>118</v>
      </c>
      <c r="C129" s="383">
        <v>20</v>
      </c>
      <c r="D129" s="383">
        <v>50</v>
      </c>
      <c r="E129" s="384">
        <f t="shared" si="29"/>
        <v>70</v>
      </c>
      <c r="F129" s="148" t="s">
        <v>21</v>
      </c>
      <c r="G129" s="237">
        <v>70</v>
      </c>
      <c r="H129" s="28"/>
      <c r="I129" s="33"/>
      <c r="J129" s="86"/>
      <c r="K129" s="33"/>
      <c r="L129" s="33"/>
      <c r="M129" s="87"/>
      <c r="N129" s="28"/>
      <c r="O129" s="33"/>
      <c r="P129" s="86"/>
      <c r="Q129" s="33"/>
      <c r="R129" s="33"/>
      <c r="S129" s="87"/>
      <c r="T129" s="33">
        <v>10</v>
      </c>
      <c r="U129" s="33">
        <v>20</v>
      </c>
      <c r="V129" s="86">
        <v>2</v>
      </c>
      <c r="W129" s="33">
        <v>10</v>
      </c>
      <c r="X129" s="33">
        <v>30</v>
      </c>
      <c r="Y129" s="88">
        <v>4</v>
      </c>
      <c r="Z129" s="89">
        <v>6</v>
      </c>
    </row>
    <row r="130" spans="1:27" ht="24.6" customHeight="1" x14ac:dyDescent="0.3">
      <c r="A130" s="28">
        <v>6</v>
      </c>
      <c r="B130" s="355" t="s">
        <v>119</v>
      </c>
      <c r="C130" s="383">
        <v>25</v>
      </c>
      <c r="D130" s="383">
        <v>0</v>
      </c>
      <c r="E130" s="384">
        <f t="shared" si="29"/>
        <v>25</v>
      </c>
      <c r="F130" s="363" t="s">
        <v>127</v>
      </c>
      <c r="G130" s="237">
        <v>25</v>
      </c>
      <c r="H130" s="28"/>
      <c r="I130" s="33"/>
      <c r="J130" s="86"/>
      <c r="K130" s="239"/>
      <c r="L130" s="33"/>
      <c r="M130" s="87"/>
      <c r="N130" s="28"/>
      <c r="O130" s="33"/>
      <c r="P130" s="86"/>
      <c r="Q130" s="239">
        <v>25</v>
      </c>
      <c r="R130" s="33">
        <v>0</v>
      </c>
      <c r="S130" s="87">
        <v>2</v>
      </c>
      <c r="T130" s="28"/>
      <c r="U130" s="33"/>
      <c r="V130" s="86"/>
      <c r="W130" s="33"/>
      <c r="X130" s="33"/>
      <c r="Y130" s="88"/>
      <c r="Z130" s="89">
        <v>2</v>
      </c>
    </row>
    <row r="131" spans="1:27" ht="24.6" customHeight="1" x14ac:dyDescent="0.3">
      <c r="A131" s="28">
        <v>7</v>
      </c>
      <c r="B131" s="355" t="s">
        <v>111</v>
      </c>
      <c r="C131" s="383">
        <v>5</v>
      </c>
      <c r="D131" s="383">
        <v>20</v>
      </c>
      <c r="E131" s="384">
        <f t="shared" si="29"/>
        <v>25</v>
      </c>
      <c r="F131" s="363" t="s">
        <v>127</v>
      </c>
      <c r="G131" s="237">
        <v>25</v>
      </c>
      <c r="H131" s="28"/>
      <c r="I131" s="33"/>
      <c r="J131" s="86"/>
      <c r="K131" s="33"/>
      <c r="L131" s="33"/>
      <c r="M131" s="87"/>
      <c r="N131" s="28"/>
      <c r="O131" s="33"/>
      <c r="P131" s="86"/>
      <c r="Q131" s="33"/>
      <c r="R131" s="33"/>
      <c r="S131" s="87"/>
      <c r="T131" s="28"/>
      <c r="U131" s="33"/>
      <c r="V131" s="86"/>
      <c r="W131" s="125">
        <v>5</v>
      </c>
      <c r="X131" s="33">
        <v>20</v>
      </c>
      <c r="Y131" s="88">
        <v>2</v>
      </c>
      <c r="Z131" s="89">
        <v>2</v>
      </c>
    </row>
    <row r="132" spans="1:27" ht="30" customHeight="1" x14ac:dyDescent="0.3">
      <c r="A132" s="28">
        <v>8</v>
      </c>
      <c r="B132" s="355" t="s">
        <v>120</v>
      </c>
      <c r="C132" s="383">
        <v>25</v>
      </c>
      <c r="D132" s="383">
        <v>0</v>
      </c>
      <c r="E132" s="384">
        <v>25</v>
      </c>
      <c r="F132" s="363" t="s">
        <v>127</v>
      </c>
      <c r="G132" s="237">
        <v>25</v>
      </c>
      <c r="H132" s="28"/>
      <c r="I132" s="33" t="s">
        <v>0</v>
      </c>
      <c r="J132" s="86"/>
      <c r="K132" s="33"/>
      <c r="L132" s="33"/>
      <c r="M132" s="87"/>
      <c r="N132" s="28"/>
      <c r="O132" s="33"/>
      <c r="P132" s="86"/>
      <c r="Q132" s="33">
        <v>25</v>
      </c>
      <c r="R132" s="33">
        <v>0</v>
      </c>
      <c r="S132" s="87">
        <v>2</v>
      </c>
      <c r="T132" s="28"/>
      <c r="U132" s="33"/>
      <c r="V132" s="86"/>
      <c r="W132" s="125"/>
      <c r="X132" s="33"/>
      <c r="Y132" s="88"/>
      <c r="Z132" s="89">
        <v>2</v>
      </c>
    </row>
    <row r="133" spans="1:27" ht="16.8" customHeight="1" x14ac:dyDescent="0.3">
      <c r="A133" s="28">
        <v>9</v>
      </c>
      <c r="B133" s="356" t="s">
        <v>121</v>
      </c>
      <c r="C133" s="383">
        <f t="shared" ref="C133" si="30">H133+K133+N133+Q133+T133+W133</f>
        <v>0</v>
      </c>
      <c r="D133" s="383">
        <v>15</v>
      </c>
      <c r="E133" s="384">
        <f t="shared" si="29"/>
        <v>15</v>
      </c>
      <c r="F133" s="363" t="s">
        <v>127</v>
      </c>
      <c r="G133" s="237">
        <v>15</v>
      </c>
      <c r="H133" s="28"/>
      <c r="I133" s="33"/>
      <c r="J133" s="86"/>
      <c r="K133" s="33"/>
      <c r="L133" s="33"/>
      <c r="M133" s="87"/>
      <c r="N133" s="28"/>
      <c r="O133" s="33"/>
      <c r="P133" s="86"/>
      <c r="Q133" s="33"/>
      <c r="R133" s="33"/>
      <c r="S133" s="87"/>
      <c r="T133" s="28"/>
      <c r="U133" s="33"/>
      <c r="V133" s="86"/>
      <c r="W133" s="33">
        <v>0</v>
      </c>
      <c r="X133" s="33">
        <v>15</v>
      </c>
      <c r="Y133" s="88">
        <v>1</v>
      </c>
      <c r="Z133" s="89">
        <v>1</v>
      </c>
    </row>
    <row r="134" spans="1:27" x14ac:dyDescent="0.3">
      <c r="A134" s="262"/>
      <c r="B134" s="238"/>
      <c r="C134" s="125"/>
      <c r="D134" s="125"/>
      <c r="E134" s="33"/>
      <c r="F134" s="126"/>
      <c r="G134" s="237"/>
      <c r="H134" s="28"/>
      <c r="I134" s="33"/>
      <c r="J134" s="86"/>
      <c r="K134" s="33"/>
      <c r="L134" s="33"/>
      <c r="M134" s="87"/>
      <c r="N134" s="28"/>
      <c r="O134" s="33"/>
      <c r="P134" s="86"/>
      <c r="Q134" s="33"/>
      <c r="R134" s="33"/>
      <c r="S134" s="87"/>
      <c r="T134" s="28"/>
      <c r="U134" s="33"/>
      <c r="V134" s="86"/>
      <c r="W134" s="33"/>
      <c r="X134" s="33"/>
      <c r="Y134" s="88"/>
      <c r="Z134" s="89"/>
    </row>
    <row r="135" spans="1:27" x14ac:dyDescent="0.3">
      <c r="A135" s="240"/>
      <c r="B135" s="216" t="s">
        <v>91</v>
      </c>
      <c r="C135" s="42">
        <f>SUM(C125:C134)</f>
        <v>170</v>
      </c>
      <c r="D135" s="42">
        <f>SUM(D125:D134)</f>
        <v>145</v>
      </c>
      <c r="E135" s="42">
        <f>SUM(E125:E134)</f>
        <v>315</v>
      </c>
      <c r="F135" s="263"/>
      <c r="G135" s="264">
        <f>SUM(G125:G134)</f>
        <v>310</v>
      </c>
      <c r="H135" s="94">
        <f t="shared" ref="H135:U135" si="31">SUM(H125:H133)</f>
        <v>0</v>
      </c>
      <c r="I135" s="31">
        <f t="shared" si="31"/>
        <v>0</v>
      </c>
      <c r="J135" s="31">
        <f t="shared" si="31"/>
        <v>0</v>
      </c>
      <c r="K135" s="31">
        <f t="shared" si="31"/>
        <v>0</v>
      </c>
      <c r="L135" s="31">
        <f t="shared" si="31"/>
        <v>0</v>
      </c>
      <c r="M135" s="95">
        <f t="shared" si="31"/>
        <v>0</v>
      </c>
      <c r="N135" s="94">
        <f t="shared" si="31"/>
        <v>0</v>
      </c>
      <c r="O135" s="31">
        <f t="shared" si="31"/>
        <v>0</v>
      </c>
      <c r="P135" s="31">
        <f t="shared" si="31"/>
        <v>0</v>
      </c>
      <c r="Q135" s="31">
        <f t="shared" si="31"/>
        <v>100</v>
      </c>
      <c r="R135" s="31">
        <f t="shared" si="31"/>
        <v>0</v>
      </c>
      <c r="S135" s="95">
        <f t="shared" si="31"/>
        <v>8</v>
      </c>
      <c r="T135" s="94">
        <f t="shared" si="31"/>
        <v>35</v>
      </c>
      <c r="U135" s="31">
        <f t="shared" si="31"/>
        <v>60</v>
      </c>
      <c r="V135" s="31">
        <v>7</v>
      </c>
      <c r="W135" s="31">
        <f>SUM(W125:W133)</f>
        <v>35</v>
      </c>
      <c r="X135" s="31">
        <f>SUM(X125:X133)</f>
        <v>85</v>
      </c>
      <c r="Y135" s="93">
        <f>SUM(Y125:Y133)</f>
        <v>10</v>
      </c>
      <c r="Z135" s="265">
        <f>SUM(Z125:Z134)</f>
        <v>25</v>
      </c>
    </row>
    <row r="136" spans="1:27" ht="15" thickBot="1" x14ac:dyDescent="0.35">
      <c r="A136" s="259"/>
      <c r="B136" s="245" t="s">
        <v>92</v>
      </c>
      <c r="C136" s="173">
        <f>C135/E135</f>
        <v>0.53968253968253965</v>
      </c>
      <c r="D136" s="173">
        <f>D135/E135</f>
        <v>0.46031746031746029</v>
      </c>
      <c r="E136" s="174"/>
      <c r="F136" s="266"/>
      <c r="G136" s="267"/>
      <c r="H136" s="58"/>
      <c r="I136" s="55"/>
      <c r="J136" s="55">
        <v>30</v>
      </c>
      <c r="K136" s="55"/>
      <c r="L136" s="55"/>
      <c r="M136" s="97">
        <v>30</v>
      </c>
      <c r="N136" s="58"/>
      <c r="O136" s="55"/>
      <c r="P136" s="55">
        <v>30</v>
      </c>
      <c r="Q136" s="55"/>
      <c r="R136" s="55"/>
      <c r="S136" s="97">
        <v>30</v>
      </c>
      <c r="T136" s="58"/>
      <c r="U136" s="55"/>
      <c r="V136" s="55">
        <v>30</v>
      </c>
      <c r="W136" s="55"/>
      <c r="X136" s="55"/>
      <c r="Y136" s="97">
        <v>30</v>
      </c>
      <c r="Z136" s="260">
        <v>180</v>
      </c>
    </row>
    <row r="137" spans="1:27" x14ac:dyDescent="0.3">
      <c r="A137" s="247"/>
      <c r="B137" s="248"/>
      <c r="C137" s="397"/>
      <c r="D137" s="397"/>
      <c r="E137" s="398"/>
      <c r="F137" s="399"/>
      <c r="G137" s="400"/>
      <c r="H137" s="405"/>
      <c r="I137" s="406"/>
      <c r="J137" s="407"/>
      <c r="K137" s="406"/>
      <c r="L137" s="406"/>
      <c r="M137" s="408"/>
      <c r="N137" s="405"/>
      <c r="O137" s="406"/>
      <c r="P137" s="407"/>
      <c r="Q137" s="406"/>
      <c r="R137" s="406"/>
      <c r="S137" s="408"/>
      <c r="T137" s="405"/>
      <c r="U137" s="406"/>
      <c r="V137" s="407"/>
      <c r="W137" s="406"/>
      <c r="X137" s="406"/>
      <c r="Y137" s="407"/>
      <c r="Z137" s="409"/>
    </row>
    <row r="138" spans="1:27" x14ac:dyDescent="0.3">
      <c r="A138" s="222"/>
      <c r="B138" s="225" t="s">
        <v>93</v>
      </c>
      <c r="C138" s="107">
        <f>C77+C135</f>
        <v>815</v>
      </c>
      <c r="D138" s="107">
        <f>D135+D77</f>
        <v>1285</v>
      </c>
      <c r="E138" s="129">
        <f>C138+D138</f>
        <v>2100</v>
      </c>
      <c r="F138" s="226"/>
      <c r="G138" s="227">
        <v>2100</v>
      </c>
      <c r="H138" s="405"/>
      <c r="I138" s="406"/>
      <c r="J138" s="407"/>
      <c r="K138" s="406"/>
      <c r="L138" s="406"/>
      <c r="M138" s="408"/>
      <c r="N138" s="405"/>
      <c r="O138" s="406"/>
      <c r="P138" s="407"/>
      <c r="Q138" s="406"/>
      <c r="R138" s="406" t="s">
        <v>0</v>
      </c>
      <c r="S138" s="408"/>
      <c r="T138" s="405"/>
      <c r="U138" s="406"/>
      <c r="V138" s="407"/>
      <c r="W138" s="406"/>
      <c r="X138" s="406"/>
      <c r="Y138" s="407"/>
      <c r="Z138" s="409"/>
    </row>
    <row r="139" spans="1:27" x14ac:dyDescent="0.3">
      <c r="A139" s="222"/>
      <c r="B139" s="225" t="s">
        <v>24</v>
      </c>
      <c r="C139" s="223">
        <f>C138/E138</f>
        <v>0.3880952380952381</v>
      </c>
      <c r="D139" s="223">
        <f>D138/E138</f>
        <v>0.61190476190476195</v>
      </c>
      <c r="E139" s="129"/>
      <c r="F139" s="226"/>
      <c r="G139" s="227"/>
      <c r="H139" s="405"/>
      <c r="I139" s="406"/>
      <c r="J139" s="407"/>
      <c r="K139" s="406"/>
      <c r="L139" s="406"/>
      <c r="M139" s="408"/>
      <c r="N139" s="405"/>
      <c r="O139" s="406"/>
      <c r="P139" s="407"/>
      <c r="Q139" s="406"/>
      <c r="R139" s="406"/>
      <c r="S139" s="408"/>
      <c r="T139" s="405"/>
      <c r="U139" s="406"/>
      <c r="V139" s="407"/>
      <c r="W139" s="406"/>
      <c r="X139" s="406"/>
      <c r="Y139" s="407" t="s">
        <v>122</v>
      </c>
      <c r="Z139" s="409"/>
    </row>
    <row r="140" spans="1:27" x14ac:dyDescent="0.3">
      <c r="A140" s="222"/>
      <c r="B140" s="45" t="s">
        <v>94</v>
      </c>
      <c r="C140" s="107">
        <f>C138+C83</f>
        <v>815</v>
      </c>
      <c r="D140" s="107">
        <f>D138+D83</f>
        <v>1525</v>
      </c>
      <c r="E140" s="129">
        <f>C140+D140</f>
        <v>2340</v>
      </c>
      <c r="F140" s="224"/>
      <c r="G140" s="95"/>
      <c r="H140" s="405"/>
      <c r="I140" s="406"/>
      <c r="J140" s="407"/>
      <c r="K140" s="406"/>
      <c r="L140" s="406"/>
      <c r="M140" s="408"/>
      <c r="N140" s="405"/>
      <c r="O140" s="406"/>
      <c r="P140" s="407"/>
      <c r="Q140" s="406"/>
      <c r="R140" s="406"/>
      <c r="S140" s="408"/>
      <c r="T140" s="405"/>
      <c r="U140" s="406"/>
      <c r="V140" s="407"/>
      <c r="W140" s="406"/>
      <c r="X140" s="406"/>
      <c r="Y140" s="407"/>
      <c r="Z140" s="409"/>
    </row>
    <row r="141" spans="1:27" ht="15" thickBot="1" x14ac:dyDescent="0.35">
      <c r="A141" s="228"/>
      <c r="B141" s="229"/>
      <c r="C141" s="401"/>
      <c r="D141" s="401"/>
      <c r="E141" s="402"/>
      <c r="F141" s="403"/>
      <c r="G141" s="404"/>
      <c r="H141" s="410"/>
      <c r="I141" s="411"/>
      <c r="J141" s="412"/>
      <c r="K141" s="411"/>
      <c r="L141" s="411"/>
      <c r="M141" s="413"/>
      <c r="N141" s="410"/>
      <c r="O141" s="411"/>
      <c r="P141" s="412"/>
      <c r="Q141" s="411"/>
      <c r="R141" s="411"/>
      <c r="S141" s="413"/>
      <c r="T141" s="410"/>
      <c r="U141" s="411"/>
      <c r="V141" s="412"/>
      <c r="W141" s="411"/>
      <c r="X141" s="411"/>
      <c r="Y141" s="412"/>
      <c r="Z141" s="414"/>
    </row>
    <row r="142" spans="1:27" ht="15" thickBot="1" x14ac:dyDescent="0.35">
      <c r="A142" s="249"/>
      <c r="B142" s="250"/>
      <c r="C142" s="251"/>
      <c r="D142" s="251"/>
      <c r="E142" s="251"/>
      <c r="F142" s="251"/>
      <c r="G142" s="251"/>
      <c r="H142" s="249"/>
      <c r="I142" s="251"/>
      <c r="J142" s="251"/>
      <c r="K142" s="251"/>
      <c r="L142" s="251"/>
      <c r="M142" s="252"/>
      <c r="N142" s="249"/>
      <c r="O142" s="251"/>
      <c r="P142" s="251"/>
      <c r="Q142" s="251"/>
      <c r="R142" s="251"/>
      <c r="S142" s="252"/>
      <c r="T142" s="249"/>
      <c r="U142" s="251"/>
      <c r="V142" s="251"/>
      <c r="W142" s="251"/>
      <c r="X142" s="251"/>
      <c r="Y142" s="251"/>
      <c r="Z142" s="253"/>
    </row>
    <row r="143" spans="1:27" x14ac:dyDescent="0.3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  <c r="Y143" s="272"/>
      <c r="Z143" s="272"/>
    </row>
    <row r="144" spans="1:27" x14ac:dyDescent="0.3">
      <c r="A144" s="272"/>
      <c r="B144" s="440" t="s">
        <v>131</v>
      </c>
      <c r="C144" s="440"/>
      <c r="D144" s="440"/>
      <c r="E144" s="440"/>
      <c r="F144" s="440"/>
      <c r="G144" s="440"/>
      <c r="H144" s="440"/>
      <c r="I144" s="440"/>
      <c r="J144" s="440"/>
      <c r="K144" s="440"/>
      <c r="L144" s="440"/>
      <c r="M144" s="440"/>
      <c r="N144" s="440"/>
      <c r="O144" s="440"/>
      <c r="P144" s="440"/>
      <c r="Q144" s="440"/>
      <c r="R144" s="440"/>
      <c r="S144" s="440"/>
      <c r="T144" s="440"/>
      <c r="U144" s="440"/>
      <c r="V144" s="440"/>
      <c r="W144" s="440"/>
      <c r="X144" s="440"/>
      <c r="Y144" s="440"/>
      <c r="Z144" s="440"/>
      <c r="AA144" s="440"/>
    </row>
  </sheetData>
  <sheetProtection formatCells="0" formatColumns="0" formatRows="0" insertColumns="0" insertRows="0" insertHyperlinks="0" deleteColumns="0" deleteRows="0"/>
  <mergeCells count="17">
    <mergeCell ref="W5:Y6"/>
    <mergeCell ref="B144:AA144"/>
    <mergeCell ref="A1:Y1"/>
    <mergeCell ref="A2:Y2"/>
    <mergeCell ref="A3:Y3"/>
    <mergeCell ref="A4:A6"/>
    <mergeCell ref="B4:B6"/>
    <mergeCell ref="C4:G6"/>
    <mergeCell ref="H4:M4"/>
    <mergeCell ref="N4:S4"/>
    <mergeCell ref="T4:Y4"/>
    <mergeCell ref="Z4:Z7"/>
    <mergeCell ref="H5:J6"/>
    <mergeCell ref="K5:M6"/>
    <mergeCell ref="N5:P6"/>
    <mergeCell ref="Q5:S6"/>
    <mergeCell ref="T5:V6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5"/>
  <sheetViews>
    <sheetView topLeftCell="A151" zoomScale="83" zoomScaleNormal="83" workbookViewId="0">
      <selection activeCell="B87" sqref="B87"/>
    </sheetView>
  </sheetViews>
  <sheetFormatPr defaultRowHeight="14.4" x14ac:dyDescent="0.3"/>
  <cols>
    <col min="1" max="1" width="5.21875" customWidth="1"/>
    <col min="2" max="2" width="25.6640625" customWidth="1"/>
    <col min="3" max="3" width="5.44140625" customWidth="1"/>
    <col min="4" max="4" width="5" customWidth="1"/>
    <col min="5" max="5" width="4.5546875" customWidth="1"/>
    <col min="6" max="7" width="4.77734375" customWidth="1"/>
    <col min="8" max="8" width="5" customWidth="1"/>
    <col min="9" max="9" width="5.109375" customWidth="1"/>
    <col min="10" max="11" width="4.88671875" customWidth="1"/>
    <col min="12" max="12" width="4.44140625" customWidth="1"/>
    <col min="13" max="13" width="4.33203125" customWidth="1"/>
    <col min="14" max="14" width="5.109375" customWidth="1"/>
    <col min="15" max="15" width="4.77734375" customWidth="1"/>
    <col min="16" max="16" width="4.44140625" customWidth="1"/>
    <col min="17" max="17" width="4.77734375" customWidth="1"/>
    <col min="18" max="18" width="4.33203125" customWidth="1"/>
    <col min="19" max="19" width="4.77734375" customWidth="1"/>
    <col min="20" max="21" width="5.109375" customWidth="1"/>
    <col min="22" max="22" width="4.6640625" customWidth="1"/>
    <col min="23" max="24" width="4.44140625" customWidth="1"/>
    <col min="25" max="25" width="4.5546875" customWidth="1"/>
    <col min="26" max="26" width="4.21875" style="340" customWidth="1"/>
  </cols>
  <sheetData>
    <row r="1" spans="1:26" x14ac:dyDescent="0.3">
      <c r="A1" s="441" t="s">
        <v>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</row>
    <row r="2" spans="1:26" x14ac:dyDescent="0.3">
      <c r="A2" s="441" t="s">
        <v>141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</row>
    <row r="3" spans="1:26" ht="15" thickBot="1" x14ac:dyDescent="0.35">
      <c r="A3" s="459" t="s">
        <v>0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</row>
    <row r="4" spans="1:26" ht="14.4" customHeight="1" x14ac:dyDescent="0.3">
      <c r="A4" s="461"/>
      <c r="B4" s="462"/>
      <c r="C4" s="463" t="s">
        <v>1</v>
      </c>
      <c r="D4" s="463"/>
      <c r="E4" s="463"/>
      <c r="F4" s="463"/>
      <c r="G4" s="464"/>
      <c r="H4" s="464"/>
      <c r="I4" s="465" t="s">
        <v>142</v>
      </c>
      <c r="J4" s="466"/>
      <c r="K4" s="466"/>
      <c r="L4" s="466"/>
      <c r="M4" s="466"/>
      <c r="N4" s="467"/>
      <c r="O4" s="450" t="s">
        <v>143</v>
      </c>
      <c r="P4" s="451"/>
      <c r="Q4" s="451"/>
      <c r="R4" s="451"/>
      <c r="S4" s="451"/>
      <c r="T4" s="451"/>
      <c r="U4" s="451" t="s">
        <v>144</v>
      </c>
      <c r="V4" s="451"/>
      <c r="W4" s="451"/>
      <c r="X4" s="451"/>
      <c r="Y4" s="451"/>
      <c r="Z4" s="452"/>
    </row>
    <row r="5" spans="1:26" x14ac:dyDescent="0.3">
      <c r="A5" s="443"/>
      <c r="B5" s="445"/>
      <c r="C5" s="448"/>
      <c r="D5" s="448"/>
      <c r="E5" s="448"/>
      <c r="F5" s="448"/>
      <c r="G5" s="449"/>
      <c r="H5" s="449"/>
      <c r="I5" s="443" t="s">
        <v>2</v>
      </c>
      <c r="J5" s="456"/>
      <c r="K5" s="456"/>
      <c r="L5" s="456" t="s">
        <v>3</v>
      </c>
      <c r="M5" s="456"/>
      <c r="N5" s="457"/>
      <c r="O5" s="443" t="s">
        <v>4</v>
      </c>
      <c r="P5" s="456"/>
      <c r="Q5" s="456"/>
      <c r="R5" s="456" t="s">
        <v>5</v>
      </c>
      <c r="S5" s="456"/>
      <c r="T5" s="458"/>
      <c r="U5" s="456" t="s">
        <v>6</v>
      </c>
      <c r="V5" s="456"/>
      <c r="W5" s="456"/>
      <c r="X5" s="456" t="s">
        <v>7</v>
      </c>
      <c r="Y5" s="456"/>
      <c r="Z5" s="457"/>
    </row>
    <row r="6" spans="1:26" x14ac:dyDescent="0.3">
      <c r="A6" s="443"/>
      <c r="B6" s="445"/>
      <c r="C6" s="448"/>
      <c r="D6" s="448"/>
      <c r="E6" s="448"/>
      <c r="F6" s="448"/>
      <c r="G6" s="449"/>
      <c r="H6" s="449"/>
      <c r="I6" s="443"/>
      <c r="J6" s="456"/>
      <c r="K6" s="456"/>
      <c r="L6" s="456"/>
      <c r="M6" s="456"/>
      <c r="N6" s="457"/>
      <c r="O6" s="443"/>
      <c r="P6" s="456"/>
      <c r="Q6" s="456"/>
      <c r="R6" s="456"/>
      <c r="S6" s="456"/>
      <c r="T6" s="458"/>
      <c r="U6" s="456"/>
      <c r="V6" s="456"/>
      <c r="W6" s="456"/>
      <c r="X6" s="456"/>
      <c r="Y6" s="456"/>
      <c r="Z6" s="457"/>
    </row>
    <row r="7" spans="1:26" ht="21" thickBot="1" x14ac:dyDescent="0.35">
      <c r="A7" s="2"/>
      <c r="B7" s="3"/>
      <c r="C7" s="4" t="s">
        <v>8</v>
      </c>
      <c r="D7" s="5" t="s">
        <v>9</v>
      </c>
      <c r="E7" s="3" t="s">
        <v>10</v>
      </c>
      <c r="F7" s="4" t="s">
        <v>126</v>
      </c>
      <c r="G7" s="315" t="s">
        <v>123</v>
      </c>
      <c r="H7" s="6" t="s">
        <v>11</v>
      </c>
      <c r="I7" s="7" t="s">
        <v>12</v>
      </c>
      <c r="J7" s="8" t="s">
        <v>9</v>
      </c>
      <c r="K7" s="9" t="s">
        <v>13</v>
      </c>
      <c r="L7" s="8" t="s">
        <v>12</v>
      </c>
      <c r="M7" s="8" t="s">
        <v>9</v>
      </c>
      <c r="N7" s="10" t="s">
        <v>13</v>
      </c>
      <c r="O7" s="7" t="s">
        <v>12</v>
      </c>
      <c r="P7" s="8" t="s">
        <v>9</v>
      </c>
      <c r="Q7" s="9" t="s">
        <v>13</v>
      </c>
      <c r="R7" s="8" t="s">
        <v>12</v>
      </c>
      <c r="S7" s="8" t="s">
        <v>9</v>
      </c>
      <c r="T7" s="10" t="s">
        <v>13</v>
      </c>
      <c r="U7" s="7" t="s">
        <v>12</v>
      </c>
      <c r="V7" s="8" t="s">
        <v>9</v>
      </c>
      <c r="W7" s="9" t="s">
        <v>13</v>
      </c>
      <c r="X7" s="8" t="s">
        <v>12</v>
      </c>
      <c r="Y7" s="331" t="s">
        <v>9</v>
      </c>
      <c r="Z7" s="34" t="s">
        <v>13</v>
      </c>
    </row>
    <row r="8" spans="1:26" ht="15" thickBot="1" x14ac:dyDescent="0.35">
      <c r="A8" s="12" t="s">
        <v>14</v>
      </c>
      <c r="B8" s="281"/>
      <c r="C8" s="282"/>
      <c r="D8" s="13"/>
      <c r="E8" s="283" t="s">
        <v>15</v>
      </c>
      <c r="F8" s="283"/>
      <c r="G8" s="325"/>
      <c r="H8" s="13"/>
      <c r="I8" s="14"/>
      <c r="J8" s="13"/>
      <c r="K8" s="13"/>
      <c r="L8" s="13"/>
      <c r="M8" s="13"/>
      <c r="N8" s="15"/>
      <c r="O8" s="14"/>
      <c r="P8" s="13"/>
      <c r="Q8" s="13"/>
      <c r="R8" s="13"/>
      <c r="S8" s="13"/>
      <c r="T8" s="15"/>
      <c r="U8" s="14"/>
      <c r="V8" s="13"/>
      <c r="W8" s="13"/>
      <c r="X8" s="13"/>
      <c r="Y8" s="13"/>
      <c r="Z8" s="341"/>
    </row>
    <row r="9" spans="1:26" ht="25.8" customHeight="1" x14ac:dyDescent="0.3">
      <c r="A9" s="17">
        <v>1</v>
      </c>
      <c r="B9" s="346" t="s">
        <v>16</v>
      </c>
      <c r="C9" s="19">
        <v>9</v>
      </c>
      <c r="D9" s="19">
        <f>J9+M9+P9+S9+V9+Y9</f>
        <v>0</v>
      </c>
      <c r="E9" s="20">
        <v>9</v>
      </c>
      <c r="F9" s="363" t="s">
        <v>127</v>
      </c>
      <c r="G9" s="364">
        <v>1</v>
      </c>
      <c r="H9" s="21">
        <v>21</v>
      </c>
      <c r="I9" s="22"/>
      <c r="J9" s="23"/>
      <c r="K9" s="24"/>
      <c r="L9" s="23"/>
      <c r="M9" s="23"/>
      <c r="N9" s="25"/>
      <c r="O9" s="22"/>
      <c r="P9" s="23"/>
      <c r="Q9" s="24"/>
      <c r="R9" s="23">
        <v>9</v>
      </c>
      <c r="S9" s="23">
        <v>0</v>
      </c>
      <c r="T9" s="25">
        <v>1</v>
      </c>
      <c r="U9" s="22"/>
      <c r="V9" s="23"/>
      <c r="W9" s="24"/>
      <c r="X9" s="23"/>
      <c r="Y9" s="323"/>
      <c r="Z9" s="34"/>
    </row>
    <row r="10" spans="1:26" x14ac:dyDescent="0.3">
      <c r="A10" s="28">
        <v>2</v>
      </c>
      <c r="B10" s="29" t="s">
        <v>17</v>
      </c>
      <c r="C10" s="30">
        <v>3</v>
      </c>
      <c r="D10" s="30">
        <v>6</v>
      </c>
      <c r="E10" s="31">
        <v>9</v>
      </c>
      <c r="F10" s="371"/>
      <c r="G10" s="364">
        <v>1</v>
      </c>
      <c r="H10" s="38">
        <v>21</v>
      </c>
      <c r="I10" s="28"/>
      <c r="J10" s="33"/>
      <c r="K10" s="34"/>
      <c r="L10" s="33"/>
      <c r="M10" s="33"/>
      <c r="N10" s="35"/>
      <c r="O10" s="28"/>
      <c r="P10" s="33"/>
      <c r="Q10" s="34"/>
      <c r="R10" s="33"/>
      <c r="S10" s="33"/>
      <c r="T10" s="35"/>
      <c r="U10" s="28">
        <v>5</v>
      </c>
      <c r="V10" s="33">
        <v>10</v>
      </c>
      <c r="W10" s="34">
        <v>1</v>
      </c>
      <c r="X10" s="33"/>
      <c r="Y10" s="126"/>
      <c r="Z10" s="34"/>
    </row>
    <row r="11" spans="1:26" x14ac:dyDescent="0.3">
      <c r="A11" s="28">
        <v>3</v>
      </c>
      <c r="B11" s="29" t="s">
        <v>18</v>
      </c>
      <c r="C11" s="30">
        <v>9</v>
      </c>
      <c r="D11" s="30">
        <v>36</v>
      </c>
      <c r="E11" s="31">
        <f>C11+D11</f>
        <v>45</v>
      </c>
      <c r="F11" s="371" t="s">
        <v>127</v>
      </c>
      <c r="G11" s="364">
        <v>6</v>
      </c>
      <c r="H11" s="38">
        <v>105</v>
      </c>
      <c r="I11" s="28"/>
      <c r="J11" s="33"/>
      <c r="K11" s="34"/>
      <c r="L11" s="33"/>
      <c r="M11" s="33"/>
      <c r="N11" s="35"/>
      <c r="O11" s="28">
        <v>0</v>
      </c>
      <c r="P11" s="33">
        <v>12</v>
      </c>
      <c r="Q11" s="34">
        <v>1</v>
      </c>
      <c r="R11" s="33">
        <v>0</v>
      </c>
      <c r="S11" s="33">
        <v>12</v>
      </c>
      <c r="T11" s="35">
        <v>2</v>
      </c>
      <c r="U11" s="28">
        <v>9</v>
      </c>
      <c r="V11" s="33">
        <v>12</v>
      </c>
      <c r="W11" s="34">
        <v>3</v>
      </c>
      <c r="X11" s="33"/>
      <c r="Y11" s="126"/>
      <c r="Z11" s="34"/>
    </row>
    <row r="12" spans="1:26" ht="27.6" x14ac:dyDescent="0.3">
      <c r="A12" s="285">
        <v>4</v>
      </c>
      <c r="B12" s="39" t="s">
        <v>19</v>
      </c>
      <c r="C12" s="286">
        <f>I12+L12+O12+R12+U12+X12</f>
        <v>0</v>
      </c>
      <c r="D12" s="286">
        <v>9</v>
      </c>
      <c r="E12" s="287">
        <f>C12+D12</f>
        <v>9</v>
      </c>
      <c r="F12" s="376" t="s">
        <v>148</v>
      </c>
      <c r="G12" s="374">
        <v>4</v>
      </c>
      <c r="H12" s="43">
        <v>91</v>
      </c>
      <c r="I12" s="289"/>
      <c r="J12" s="290"/>
      <c r="K12" s="291"/>
      <c r="L12" s="290"/>
      <c r="M12" s="290"/>
      <c r="N12" s="292"/>
      <c r="O12" s="289"/>
      <c r="P12" s="290"/>
      <c r="Q12" s="291"/>
      <c r="R12" s="290"/>
      <c r="S12" s="290"/>
      <c r="T12" s="292"/>
      <c r="U12" s="28">
        <v>0</v>
      </c>
      <c r="V12" s="33">
        <v>9</v>
      </c>
      <c r="W12" s="40">
        <v>2</v>
      </c>
      <c r="X12" s="33">
        <v>0</v>
      </c>
      <c r="Y12" s="126" t="s">
        <v>130</v>
      </c>
      <c r="Z12" s="336">
        <v>2</v>
      </c>
    </row>
    <row r="13" spans="1:26" ht="27.6" x14ac:dyDescent="0.3">
      <c r="A13" s="285">
        <v>5</v>
      </c>
      <c r="B13" s="39" t="s">
        <v>20</v>
      </c>
      <c r="C13" s="286">
        <f>I13+L13+O13+R13+U13+X13</f>
        <v>0</v>
      </c>
      <c r="D13" s="286">
        <v>0</v>
      </c>
      <c r="E13" s="287">
        <v>0</v>
      </c>
      <c r="F13" s="376" t="s">
        <v>21</v>
      </c>
      <c r="G13" s="374">
        <v>6</v>
      </c>
      <c r="H13" s="43">
        <v>150</v>
      </c>
      <c r="I13" s="289"/>
      <c r="J13" s="290"/>
      <c r="K13" s="291"/>
      <c r="L13" s="290"/>
      <c r="M13" s="290"/>
      <c r="N13" s="292"/>
      <c r="O13" s="289"/>
      <c r="P13" s="290"/>
      <c r="Q13" s="291"/>
      <c r="R13" s="290"/>
      <c r="S13" s="290"/>
      <c r="T13" s="292"/>
      <c r="U13" s="28"/>
      <c r="V13" s="33"/>
      <c r="W13" s="40"/>
      <c r="X13" s="33">
        <v>0</v>
      </c>
      <c r="Y13" s="126" t="s">
        <v>22</v>
      </c>
      <c r="Z13" s="336">
        <v>6</v>
      </c>
    </row>
    <row r="14" spans="1:26" x14ac:dyDescent="0.3">
      <c r="A14" s="28"/>
      <c r="B14" s="44"/>
      <c r="C14" s="388"/>
      <c r="D14" s="388"/>
      <c r="E14" s="364"/>
      <c r="F14" s="371"/>
      <c r="G14" s="364"/>
      <c r="H14" s="38"/>
      <c r="I14" s="28"/>
      <c r="J14" s="33"/>
      <c r="K14" s="34"/>
      <c r="L14" s="33"/>
      <c r="M14" s="33"/>
      <c r="N14" s="35"/>
      <c r="O14" s="28"/>
      <c r="P14" s="33"/>
      <c r="Q14" s="34"/>
      <c r="R14" s="33"/>
      <c r="S14" s="33"/>
      <c r="T14" s="35"/>
      <c r="U14" s="28"/>
      <c r="V14" s="33"/>
      <c r="W14" s="34"/>
      <c r="X14" s="33"/>
      <c r="Y14" s="126"/>
      <c r="Z14" s="34"/>
    </row>
    <row r="15" spans="1:26" x14ac:dyDescent="0.3">
      <c r="A15" s="28"/>
      <c r="B15" s="45" t="s">
        <v>23</v>
      </c>
      <c r="C15" s="46">
        <f>SUM(C9:C14)</f>
        <v>21</v>
      </c>
      <c r="D15" s="46">
        <f>SUM(D9:D14)</f>
        <v>51</v>
      </c>
      <c r="E15" s="42">
        <f>C15+D15</f>
        <v>72</v>
      </c>
      <c r="F15" s="32"/>
      <c r="G15" s="31">
        <f>SUM(G9:G14)</f>
        <v>18</v>
      </c>
      <c r="H15" s="47">
        <f>SUM(H9:H14)</f>
        <v>388</v>
      </c>
      <c r="I15" s="48">
        <f t="shared" ref="I15:Z15" si="0">SUM(I9:I14)</f>
        <v>0</v>
      </c>
      <c r="J15" s="42">
        <f t="shared" si="0"/>
        <v>0</v>
      </c>
      <c r="K15" s="42">
        <f t="shared" si="0"/>
        <v>0</v>
      </c>
      <c r="L15" s="42">
        <f t="shared" si="0"/>
        <v>0</v>
      </c>
      <c r="M15" s="42">
        <f t="shared" si="0"/>
        <v>0</v>
      </c>
      <c r="N15" s="49">
        <f t="shared" si="0"/>
        <v>0</v>
      </c>
      <c r="O15" s="48">
        <f t="shared" si="0"/>
        <v>0</v>
      </c>
      <c r="P15" s="42">
        <f t="shared" si="0"/>
        <v>12</v>
      </c>
      <c r="Q15" s="42">
        <f t="shared" si="0"/>
        <v>1</v>
      </c>
      <c r="R15" s="42">
        <f t="shared" si="0"/>
        <v>9</v>
      </c>
      <c r="S15" s="42">
        <f t="shared" si="0"/>
        <v>12</v>
      </c>
      <c r="T15" s="49">
        <f t="shared" si="0"/>
        <v>3</v>
      </c>
      <c r="U15" s="48">
        <f t="shared" si="0"/>
        <v>14</v>
      </c>
      <c r="V15" s="42">
        <f t="shared" si="0"/>
        <v>31</v>
      </c>
      <c r="W15" s="42">
        <f t="shared" si="0"/>
        <v>6</v>
      </c>
      <c r="X15" s="42">
        <f t="shared" si="0"/>
        <v>0</v>
      </c>
      <c r="Y15" s="50">
        <f t="shared" si="0"/>
        <v>0</v>
      </c>
      <c r="Z15" s="42">
        <f t="shared" si="0"/>
        <v>8</v>
      </c>
    </row>
    <row r="16" spans="1:26" ht="15" thickBot="1" x14ac:dyDescent="0.35">
      <c r="A16" s="52"/>
      <c r="B16" s="53" t="s">
        <v>24</v>
      </c>
      <c r="C16" s="54">
        <f>C15/E15</f>
        <v>0.29166666666666669</v>
      </c>
      <c r="D16" s="54">
        <f>D15/E15</f>
        <v>0.70833333333333337</v>
      </c>
      <c r="E16" s="55"/>
      <c r="F16" s="56"/>
      <c r="G16" s="31"/>
      <c r="H16" s="57"/>
      <c r="I16" s="58"/>
      <c r="J16" s="55"/>
      <c r="K16" s="59"/>
      <c r="L16" s="55"/>
      <c r="M16" s="55"/>
      <c r="N16" s="60"/>
      <c r="O16" s="58"/>
      <c r="P16" s="55"/>
      <c r="Q16" s="59"/>
      <c r="R16" s="55"/>
      <c r="S16" s="55"/>
      <c r="T16" s="60"/>
      <c r="U16" s="58"/>
      <c r="V16" s="55"/>
      <c r="W16" s="59"/>
      <c r="X16" s="55"/>
      <c r="Y16" s="98"/>
      <c r="Z16" s="342"/>
    </row>
    <row r="17" spans="1:26" ht="16.2" thickBot="1" x14ac:dyDescent="0.35">
      <c r="A17" s="63"/>
      <c r="B17" s="64" t="s">
        <v>25</v>
      </c>
      <c r="C17" s="65"/>
      <c r="D17" s="65"/>
      <c r="E17" s="66"/>
      <c r="F17" s="67"/>
      <c r="G17" s="31"/>
      <c r="H17" s="68"/>
      <c r="I17" s="63"/>
      <c r="J17" s="69"/>
      <c r="K17" s="70"/>
      <c r="L17" s="69"/>
      <c r="M17" s="69"/>
      <c r="N17" s="71"/>
      <c r="O17" s="63"/>
      <c r="P17" s="69"/>
      <c r="Q17" s="70"/>
      <c r="R17" s="69"/>
      <c r="S17" s="69"/>
      <c r="T17" s="71"/>
      <c r="U17" s="63"/>
      <c r="V17" s="69"/>
      <c r="W17" s="70"/>
      <c r="X17" s="69"/>
      <c r="Y17" s="332"/>
      <c r="Z17" s="34"/>
    </row>
    <row r="18" spans="1:26" x14ac:dyDescent="0.3">
      <c r="A18" s="22">
        <v>1</v>
      </c>
      <c r="B18" s="74" t="s">
        <v>26</v>
      </c>
      <c r="C18" s="75">
        <v>15</v>
      </c>
      <c r="D18" s="75">
        <v>24</v>
      </c>
      <c r="E18" s="76">
        <f>C18+D18</f>
        <v>39</v>
      </c>
      <c r="F18" s="370" t="s">
        <v>21</v>
      </c>
      <c r="G18" s="364">
        <v>5</v>
      </c>
      <c r="H18" s="77">
        <v>90</v>
      </c>
      <c r="I18" s="22">
        <v>10</v>
      </c>
      <c r="J18" s="23">
        <v>12</v>
      </c>
      <c r="K18" s="24">
        <v>2</v>
      </c>
      <c r="L18" s="23">
        <v>5</v>
      </c>
      <c r="M18" s="23">
        <v>12</v>
      </c>
      <c r="N18" s="25">
        <v>3</v>
      </c>
      <c r="O18" s="22"/>
      <c r="P18" s="23"/>
      <c r="Q18" s="24"/>
      <c r="R18" s="23"/>
      <c r="S18" s="23"/>
      <c r="T18" s="25"/>
      <c r="U18" s="22"/>
      <c r="V18" s="23"/>
      <c r="W18" s="24"/>
      <c r="X18" s="23"/>
      <c r="Y18" s="323"/>
      <c r="Z18" s="34"/>
    </row>
    <row r="19" spans="1:26" x14ac:dyDescent="0.3">
      <c r="A19" s="28">
        <v>2</v>
      </c>
      <c r="B19" s="79" t="s">
        <v>27</v>
      </c>
      <c r="C19" s="30">
        <v>9</v>
      </c>
      <c r="D19" s="30">
        <v>9</v>
      </c>
      <c r="E19" s="31">
        <f t="shared" ref="E19:E28" si="1">C19+D19</f>
        <v>18</v>
      </c>
      <c r="F19" s="363" t="s">
        <v>127</v>
      </c>
      <c r="G19" s="364">
        <v>2</v>
      </c>
      <c r="H19" s="38">
        <v>35</v>
      </c>
      <c r="I19" s="28"/>
      <c r="J19" s="33"/>
      <c r="K19" s="34"/>
      <c r="L19" s="33">
        <v>9</v>
      </c>
      <c r="M19" s="33">
        <v>9</v>
      </c>
      <c r="N19" s="35">
        <v>2</v>
      </c>
      <c r="O19" s="28"/>
      <c r="P19" s="33"/>
      <c r="Q19" s="34"/>
      <c r="R19" s="33"/>
      <c r="S19" s="33"/>
      <c r="T19" s="35"/>
      <c r="U19" s="28"/>
      <c r="V19" s="33"/>
      <c r="W19" s="34"/>
      <c r="X19" s="33"/>
      <c r="Y19" s="126"/>
      <c r="Z19" s="34"/>
    </row>
    <row r="20" spans="1:26" x14ac:dyDescent="0.3">
      <c r="A20" s="17">
        <v>3</v>
      </c>
      <c r="B20" s="80" t="s">
        <v>28</v>
      </c>
      <c r="C20" s="19">
        <v>15</v>
      </c>
      <c r="D20" s="19">
        <v>24</v>
      </c>
      <c r="E20" s="20">
        <f t="shared" si="1"/>
        <v>39</v>
      </c>
      <c r="F20" s="363" t="s">
        <v>21</v>
      </c>
      <c r="G20" s="364">
        <v>5</v>
      </c>
      <c r="H20" s="21">
        <v>90</v>
      </c>
      <c r="I20" s="17"/>
      <c r="J20" s="81"/>
      <c r="K20" s="82"/>
      <c r="L20" s="81"/>
      <c r="M20" s="81"/>
      <c r="N20" s="83"/>
      <c r="O20" s="17">
        <v>5</v>
      </c>
      <c r="P20" s="81">
        <v>12</v>
      </c>
      <c r="Q20" s="82">
        <v>2</v>
      </c>
      <c r="R20" s="81">
        <v>10</v>
      </c>
      <c r="S20" s="81">
        <v>12</v>
      </c>
      <c r="T20" s="83">
        <v>3</v>
      </c>
      <c r="U20" s="17"/>
      <c r="V20" s="81"/>
      <c r="W20" s="82"/>
      <c r="X20" s="81"/>
      <c r="Y20" s="333"/>
      <c r="Z20" s="34"/>
    </row>
    <row r="21" spans="1:26" x14ac:dyDescent="0.3">
      <c r="A21" s="28">
        <v>4</v>
      </c>
      <c r="B21" s="85" t="s">
        <v>29</v>
      </c>
      <c r="C21" s="19">
        <v>9</v>
      </c>
      <c r="D21" s="19">
        <v>18</v>
      </c>
      <c r="E21" s="20">
        <f t="shared" si="1"/>
        <v>27</v>
      </c>
      <c r="F21" s="371" t="s">
        <v>21</v>
      </c>
      <c r="G21" s="364">
        <v>3</v>
      </c>
      <c r="H21" s="38">
        <v>50</v>
      </c>
      <c r="I21" s="28"/>
      <c r="J21" s="33"/>
      <c r="K21" s="34"/>
      <c r="L21" s="33"/>
      <c r="M21" s="33"/>
      <c r="N21" s="35"/>
      <c r="O21" s="28">
        <v>9</v>
      </c>
      <c r="P21" s="33">
        <v>18</v>
      </c>
      <c r="Q21" s="34">
        <v>3</v>
      </c>
      <c r="R21" s="33"/>
      <c r="S21" s="33"/>
      <c r="T21" s="35"/>
      <c r="U21" s="28"/>
      <c r="V21" s="33"/>
      <c r="W21" s="34"/>
      <c r="X21" s="33"/>
      <c r="Y21" s="126"/>
      <c r="Z21" s="34"/>
    </row>
    <row r="22" spans="1:26" x14ac:dyDescent="0.3">
      <c r="A22" s="17"/>
      <c r="B22" s="85" t="s">
        <v>30</v>
      </c>
      <c r="C22" s="19">
        <v>12</v>
      </c>
      <c r="D22" s="19">
        <v>15</v>
      </c>
      <c r="E22" s="20">
        <v>27</v>
      </c>
      <c r="F22" s="371" t="s">
        <v>21</v>
      </c>
      <c r="G22" s="364">
        <v>3</v>
      </c>
      <c r="H22" s="38">
        <v>50</v>
      </c>
      <c r="I22" s="28"/>
      <c r="J22" s="33"/>
      <c r="K22" s="34"/>
      <c r="L22" s="33">
        <v>12</v>
      </c>
      <c r="M22" s="33">
        <v>15</v>
      </c>
      <c r="N22" s="35">
        <v>3</v>
      </c>
      <c r="O22" s="28"/>
      <c r="P22" s="33"/>
      <c r="Q22" s="34"/>
      <c r="R22" s="33"/>
      <c r="S22" s="33"/>
      <c r="T22" s="35"/>
      <c r="U22" s="28"/>
      <c r="V22" s="33"/>
      <c r="W22" s="34"/>
      <c r="X22" s="33"/>
      <c r="Y22" s="126"/>
      <c r="Z22" s="34"/>
    </row>
    <row r="23" spans="1:26" x14ac:dyDescent="0.3">
      <c r="A23" s="17">
        <v>5</v>
      </c>
      <c r="B23" s="85" t="s">
        <v>31</v>
      </c>
      <c r="C23" s="19">
        <v>9</v>
      </c>
      <c r="D23" s="19">
        <v>12</v>
      </c>
      <c r="E23" s="20">
        <v>21</v>
      </c>
      <c r="F23" s="363" t="s">
        <v>127</v>
      </c>
      <c r="G23" s="364">
        <v>3</v>
      </c>
      <c r="H23" s="38">
        <v>55</v>
      </c>
      <c r="I23" s="28"/>
      <c r="J23" s="33"/>
      <c r="K23" s="34"/>
      <c r="L23" s="33">
        <v>9</v>
      </c>
      <c r="M23" s="33">
        <v>12</v>
      </c>
      <c r="N23" s="35">
        <v>3</v>
      </c>
      <c r="O23" s="28"/>
      <c r="P23" s="33"/>
      <c r="Q23" s="34"/>
      <c r="R23" s="33"/>
      <c r="S23" s="33"/>
      <c r="T23" s="35"/>
      <c r="U23" s="28"/>
      <c r="V23" s="33"/>
      <c r="W23" s="34"/>
      <c r="X23" s="33"/>
      <c r="Y23" s="126"/>
      <c r="Z23" s="34"/>
    </row>
    <row r="24" spans="1:26" x14ac:dyDescent="0.3">
      <c r="A24" s="28">
        <v>6</v>
      </c>
      <c r="B24" s="80" t="s">
        <v>32</v>
      </c>
      <c r="C24" s="19">
        <v>6</v>
      </c>
      <c r="D24" s="19">
        <v>9</v>
      </c>
      <c r="E24" s="20">
        <v>15</v>
      </c>
      <c r="F24" s="363" t="s">
        <v>127</v>
      </c>
      <c r="G24" s="364">
        <v>2</v>
      </c>
      <c r="H24" s="38">
        <v>35</v>
      </c>
      <c r="I24" s="28">
        <v>6</v>
      </c>
      <c r="J24" s="33">
        <v>9</v>
      </c>
      <c r="K24" s="294">
        <v>2</v>
      </c>
      <c r="L24" s="33"/>
      <c r="M24" s="33"/>
      <c r="N24" s="35"/>
      <c r="O24" s="28"/>
      <c r="P24" s="33"/>
      <c r="Q24" s="34"/>
      <c r="R24" s="33"/>
      <c r="S24" s="33"/>
      <c r="T24" s="35"/>
      <c r="U24" s="28"/>
      <c r="V24" s="33"/>
      <c r="W24" s="34"/>
      <c r="X24" s="33"/>
      <c r="Y24" s="126"/>
      <c r="Z24" s="34"/>
    </row>
    <row r="25" spans="1:26" x14ac:dyDescent="0.3">
      <c r="A25" s="17">
        <v>7</v>
      </c>
      <c r="B25" s="85" t="s">
        <v>33</v>
      </c>
      <c r="C25" s="19">
        <v>15</v>
      </c>
      <c r="D25" s="19">
        <f>J25+M25+P25+S25+V25+Y25</f>
        <v>0</v>
      </c>
      <c r="E25" s="20">
        <f t="shared" si="1"/>
        <v>15</v>
      </c>
      <c r="F25" s="363" t="s">
        <v>127</v>
      </c>
      <c r="G25" s="364">
        <v>2</v>
      </c>
      <c r="H25" s="38">
        <v>35</v>
      </c>
      <c r="I25" s="28">
        <v>15</v>
      </c>
      <c r="J25" s="33">
        <v>0</v>
      </c>
      <c r="K25" s="86">
        <v>2</v>
      </c>
      <c r="L25" s="33"/>
      <c r="M25" s="33"/>
      <c r="N25" s="87"/>
      <c r="O25" s="28"/>
      <c r="P25" s="33"/>
      <c r="Q25" s="86"/>
      <c r="R25" s="33"/>
      <c r="S25" s="33"/>
      <c r="T25" s="87"/>
      <c r="U25" s="28"/>
      <c r="V25" s="33"/>
      <c r="W25" s="86"/>
      <c r="X25" s="33"/>
      <c r="Y25" s="126"/>
      <c r="Z25" s="86"/>
    </row>
    <row r="26" spans="1:26" ht="24.6" customHeight="1" x14ac:dyDescent="0.3">
      <c r="A26" s="28">
        <v>8</v>
      </c>
      <c r="B26" s="85" t="s">
        <v>34</v>
      </c>
      <c r="C26" s="19">
        <v>6</v>
      </c>
      <c r="D26" s="19">
        <v>9</v>
      </c>
      <c r="E26" s="20">
        <f t="shared" si="1"/>
        <v>15</v>
      </c>
      <c r="F26" s="363" t="s">
        <v>127</v>
      </c>
      <c r="G26" s="364">
        <v>2</v>
      </c>
      <c r="H26" s="38">
        <v>35</v>
      </c>
      <c r="I26" s="28"/>
      <c r="J26" s="33"/>
      <c r="K26" s="34"/>
      <c r="L26" s="33"/>
      <c r="M26" s="33"/>
      <c r="N26" s="35"/>
      <c r="O26" s="28"/>
      <c r="P26" s="33"/>
      <c r="Q26" s="34"/>
      <c r="R26" s="33"/>
      <c r="S26" s="33"/>
      <c r="T26" s="35"/>
      <c r="U26" s="28">
        <v>6</v>
      </c>
      <c r="V26" s="33">
        <v>9</v>
      </c>
      <c r="W26" s="34">
        <v>2</v>
      </c>
      <c r="X26" s="33"/>
      <c r="Y26" s="126"/>
      <c r="Z26" s="34"/>
    </row>
    <row r="27" spans="1:26" x14ac:dyDescent="0.3">
      <c r="A27" s="28">
        <v>9</v>
      </c>
      <c r="B27" s="85" t="s">
        <v>35</v>
      </c>
      <c r="C27" s="19">
        <v>9</v>
      </c>
      <c r="D27" s="19">
        <f>J27+M27+P27+S27+V27+Y27</f>
        <v>0</v>
      </c>
      <c r="E27" s="20">
        <v>9</v>
      </c>
      <c r="F27" s="363" t="s">
        <v>127</v>
      </c>
      <c r="G27" s="364">
        <v>1</v>
      </c>
      <c r="H27" s="38">
        <v>21</v>
      </c>
      <c r="I27" s="28"/>
      <c r="J27" s="33"/>
      <c r="K27" s="34"/>
      <c r="L27" s="33"/>
      <c r="M27" s="33"/>
      <c r="N27" s="35"/>
      <c r="O27" s="28"/>
      <c r="P27" s="33"/>
      <c r="Q27" s="34"/>
      <c r="R27" s="33"/>
      <c r="S27" s="33"/>
      <c r="T27" s="35"/>
      <c r="U27" s="28"/>
      <c r="V27" s="33"/>
      <c r="W27" s="34"/>
      <c r="X27" s="33">
        <v>9</v>
      </c>
      <c r="Y27" s="126">
        <v>0</v>
      </c>
      <c r="Z27" s="34">
        <v>1</v>
      </c>
    </row>
    <row r="28" spans="1:26" x14ac:dyDescent="0.3">
      <c r="A28" s="17">
        <v>10</v>
      </c>
      <c r="B28" s="85" t="s">
        <v>36</v>
      </c>
      <c r="C28" s="19">
        <v>9</v>
      </c>
      <c r="D28" s="19">
        <f>J28+M28+P28+S28+V28+Y28</f>
        <v>0</v>
      </c>
      <c r="E28" s="20">
        <f t="shared" si="1"/>
        <v>9</v>
      </c>
      <c r="F28" s="363" t="s">
        <v>127</v>
      </c>
      <c r="G28" s="364">
        <v>1</v>
      </c>
      <c r="H28" s="38">
        <v>21</v>
      </c>
      <c r="I28" s="28">
        <v>9</v>
      </c>
      <c r="J28" s="33">
        <v>0</v>
      </c>
      <c r="K28" s="34">
        <v>1</v>
      </c>
      <c r="L28" s="33"/>
      <c r="M28" s="33"/>
      <c r="N28" s="35"/>
      <c r="O28" s="28"/>
      <c r="P28" s="33"/>
      <c r="Q28" s="90"/>
      <c r="R28" s="33"/>
      <c r="S28" s="34"/>
      <c r="T28" s="35"/>
      <c r="U28" s="28"/>
      <c r="V28" s="33"/>
      <c r="W28" s="34"/>
      <c r="X28" s="33"/>
      <c r="Y28" s="126"/>
      <c r="Z28" s="34"/>
    </row>
    <row r="29" spans="1:26" x14ac:dyDescent="0.3">
      <c r="A29" s="28">
        <v>11</v>
      </c>
      <c r="B29" s="91"/>
      <c r="C29" s="391"/>
      <c r="D29" s="391"/>
      <c r="E29" s="392"/>
      <c r="F29" s="371"/>
      <c r="G29" s="364"/>
      <c r="H29" s="38"/>
      <c r="I29" s="28"/>
      <c r="J29" s="33"/>
      <c r="K29" s="34"/>
      <c r="L29" s="33"/>
      <c r="M29" s="33"/>
      <c r="N29" s="35"/>
      <c r="O29" s="28"/>
      <c r="P29" s="33"/>
      <c r="Q29" s="34"/>
      <c r="R29" s="33"/>
      <c r="S29" s="33"/>
      <c r="T29" s="35"/>
      <c r="U29" s="28"/>
      <c r="V29" s="33"/>
      <c r="W29" s="34"/>
      <c r="X29" s="33"/>
      <c r="Y29" s="126"/>
      <c r="Z29" s="34"/>
    </row>
    <row r="30" spans="1:26" x14ac:dyDescent="0.3">
      <c r="A30" s="28"/>
      <c r="B30" s="92" t="s">
        <v>37</v>
      </c>
      <c r="C30" s="46">
        <f>SUM(C18:C29)</f>
        <v>114</v>
      </c>
      <c r="D30" s="46">
        <f>SUM(D18:D29)</f>
        <v>120</v>
      </c>
      <c r="E30" s="42">
        <f>C30+D30</f>
        <v>234</v>
      </c>
      <c r="F30" s="93"/>
      <c r="G30" s="31">
        <f>SUM(G18:G29)</f>
        <v>29</v>
      </c>
      <c r="H30" s="93">
        <f>SUM(H18:H29)</f>
        <v>517</v>
      </c>
      <c r="I30" s="94">
        <f t="shared" ref="I30:Z30" si="2">SUM(I18:I29)</f>
        <v>40</v>
      </c>
      <c r="J30" s="31">
        <f t="shared" si="2"/>
        <v>21</v>
      </c>
      <c r="K30" s="31">
        <f t="shared" si="2"/>
        <v>7</v>
      </c>
      <c r="L30" s="31">
        <f t="shared" si="2"/>
        <v>35</v>
      </c>
      <c r="M30" s="31">
        <f t="shared" si="2"/>
        <v>48</v>
      </c>
      <c r="N30" s="95">
        <f t="shared" si="2"/>
        <v>11</v>
      </c>
      <c r="O30" s="94">
        <f t="shared" si="2"/>
        <v>14</v>
      </c>
      <c r="P30" s="31">
        <f t="shared" si="2"/>
        <v>30</v>
      </c>
      <c r="Q30" s="31">
        <f t="shared" si="2"/>
        <v>5</v>
      </c>
      <c r="R30" s="31">
        <f t="shared" si="2"/>
        <v>10</v>
      </c>
      <c r="S30" s="31">
        <f t="shared" si="2"/>
        <v>12</v>
      </c>
      <c r="T30" s="95">
        <f t="shared" si="2"/>
        <v>3</v>
      </c>
      <c r="U30" s="94">
        <f t="shared" si="2"/>
        <v>6</v>
      </c>
      <c r="V30" s="31">
        <f t="shared" si="2"/>
        <v>9</v>
      </c>
      <c r="W30" s="31">
        <f t="shared" si="2"/>
        <v>2</v>
      </c>
      <c r="X30" s="31">
        <f t="shared" si="2"/>
        <v>9</v>
      </c>
      <c r="Y30" s="93">
        <f t="shared" si="2"/>
        <v>0</v>
      </c>
      <c r="Z30" s="31">
        <f t="shared" si="2"/>
        <v>1</v>
      </c>
    </row>
    <row r="31" spans="1:26" ht="15" thickBot="1" x14ac:dyDescent="0.35">
      <c r="A31" s="52"/>
      <c r="B31" s="53" t="s">
        <v>24</v>
      </c>
      <c r="C31" s="54">
        <f>C30/E30</f>
        <v>0.48717948717948717</v>
      </c>
      <c r="D31" s="54">
        <f>D30/E30</f>
        <v>0.51282051282051277</v>
      </c>
      <c r="E31" s="56" t="s">
        <v>0</v>
      </c>
      <c r="F31" s="56"/>
      <c r="G31" s="56"/>
      <c r="H31" s="56"/>
      <c r="I31" s="58"/>
      <c r="J31" s="55"/>
      <c r="K31" s="55"/>
      <c r="L31" s="55"/>
      <c r="M31" s="55"/>
      <c r="N31" s="97"/>
      <c r="O31" s="58"/>
      <c r="P31" s="55"/>
      <c r="Q31" s="55"/>
      <c r="R31" s="55"/>
      <c r="S31" s="55"/>
      <c r="T31" s="97"/>
      <c r="U31" s="58"/>
      <c r="V31" s="55"/>
      <c r="W31" s="55"/>
      <c r="X31" s="55"/>
      <c r="Y31" s="98"/>
      <c r="Z31" s="31"/>
    </row>
    <row r="32" spans="1:26" ht="15" thickBot="1" x14ac:dyDescent="0.35">
      <c r="A32" s="100" t="s">
        <v>38</v>
      </c>
      <c r="B32" s="281" t="s">
        <v>138</v>
      </c>
      <c r="C32" s="13"/>
      <c r="D32" s="13"/>
      <c r="E32" s="13"/>
      <c r="F32" s="13"/>
      <c r="G32" s="326"/>
      <c r="H32" s="101"/>
      <c r="I32" s="14"/>
      <c r="J32" s="13"/>
      <c r="K32" s="13"/>
      <c r="L32" s="13"/>
      <c r="M32" s="13"/>
      <c r="N32" s="15"/>
      <c r="O32" s="14"/>
      <c r="P32" s="13"/>
      <c r="Q32" s="13"/>
      <c r="R32" s="13"/>
      <c r="S32" s="13"/>
      <c r="T32" s="15"/>
      <c r="U32" s="14"/>
      <c r="V32" s="13"/>
      <c r="W32" s="13"/>
      <c r="X32" s="13"/>
      <c r="Y32" s="13"/>
      <c r="Z32" s="341"/>
    </row>
    <row r="33" spans="1:26" ht="27.6" x14ac:dyDescent="0.3">
      <c r="A33" s="17">
        <v>1</v>
      </c>
      <c r="B33" s="102" t="s">
        <v>39</v>
      </c>
      <c r="C33" s="19">
        <f t="shared" ref="C33:D38" si="3">I33+L33+O33+R33+U33+X33</f>
        <v>30</v>
      </c>
      <c r="D33" s="19">
        <f t="shared" si="3"/>
        <v>30</v>
      </c>
      <c r="E33" s="20">
        <f t="shared" ref="E33:E38" si="4">C33+D33</f>
        <v>60</v>
      </c>
      <c r="F33" s="363" t="s">
        <v>21</v>
      </c>
      <c r="G33" s="364">
        <v>5</v>
      </c>
      <c r="H33" s="21">
        <v>60</v>
      </c>
      <c r="I33" s="17">
        <v>15</v>
      </c>
      <c r="J33" s="81">
        <v>15</v>
      </c>
      <c r="K33" s="82">
        <v>2</v>
      </c>
      <c r="L33" s="81">
        <v>15</v>
      </c>
      <c r="M33" s="81">
        <v>15</v>
      </c>
      <c r="N33" s="83">
        <v>3</v>
      </c>
      <c r="O33" s="17"/>
      <c r="P33" s="81"/>
      <c r="Q33" s="82"/>
      <c r="R33" s="81"/>
      <c r="S33" s="81"/>
      <c r="T33" s="83"/>
      <c r="U33" s="103"/>
      <c r="V33" s="81"/>
      <c r="W33" s="82"/>
      <c r="X33" s="81"/>
      <c r="Y33" s="333"/>
      <c r="Z33" s="34"/>
    </row>
    <row r="34" spans="1:26" x14ac:dyDescent="0.3">
      <c r="A34" s="28">
        <v>2</v>
      </c>
      <c r="B34" s="85" t="s">
        <v>40</v>
      </c>
      <c r="C34" s="19">
        <v>20</v>
      </c>
      <c r="D34" s="19">
        <v>20</v>
      </c>
      <c r="E34" s="20">
        <f t="shared" si="4"/>
        <v>40</v>
      </c>
      <c r="F34" s="371" t="s">
        <v>21</v>
      </c>
      <c r="G34" s="364">
        <v>3</v>
      </c>
      <c r="H34" s="38">
        <v>40</v>
      </c>
      <c r="I34" s="28">
        <v>20</v>
      </c>
      <c r="J34" s="33">
        <v>20</v>
      </c>
      <c r="K34" s="34">
        <v>3</v>
      </c>
      <c r="L34" s="104"/>
      <c r="M34" s="33"/>
      <c r="N34" s="35"/>
      <c r="O34" s="28"/>
      <c r="P34" s="33"/>
      <c r="Q34" s="34"/>
      <c r="R34" s="104"/>
      <c r="S34" s="33"/>
      <c r="T34" s="35"/>
      <c r="U34" s="105"/>
      <c r="V34" s="33"/>
      <c r="W34" s="34"/>
      <c r="X34" s="33"/>
      <c r="Y34" s="126"/>
      <c r="Z34" s="34"/>
    </row>
    <row r="35" spans="1:26" x14ac:dyDescent="0.3">
      <c r="A35" s="28">
        <v>3</v>
      </c>
      <c r="B35" s="106" t="s">
        <v>41</v>
      </c>
      <c r="C35" s="19">
        <v>10</v>
      </c>
      <c r="D35" s="19">
        <v>10</v>
      </c>
      <c r="E35" s="20">
        <v>20</v>
      </c>
      <c r="F35" s="363" t="s">
        <v>127</v>
      </c>
      <c r="G35" s="364">
        <v>1</v>
      </c>
      <c r="H35" s="38">
        <v>10</v>
      </c>
      <c r="I35" s="28"/>
      <c r="J35" s="33"/>
      <c r="K35" s="34"/>
      <c r="L35" s="104">
        <v>10</v>
      </c>
      <c r="M35" s="33">
        <v>10</v>
      </c>
      <c r="N35" s="35">
        <v>1</v>
      </c>
      <c r="O35" s="28"/>
      <c r="P35" s="33"/>
      <c r="Q35" s="34"/>
      <c r="R35" s="104"/>
      <c r="S35" s="33"/>
      <c r="T35" s="35"/>
      <c r="U35" s="105"/>
      <c r="V35" s="33"/>
      <c r="W35" s="34"/>
      <c r="X35" s="33"/>
      <c r="Y35" s="126"/>
      <c r="Z35" s="34"/>
    </row>
    <row r="36" spans="1:26" x14ac:dyDescent="0.3">
      <c r="A36" s="28">
        <v>4</v>
      </c>
      <c r="B36" s="85" t="s">
        <v>42</v>
      </c>
      <c r="C36" s="19">
        <f t="shared" si="3"/>
        <v>30</v>
      </c>
      <c r="D36" s="19">
        <f t="shared" si="3"/>
        <v>0</v>
      </c>
      <c r="E36" s="20">
        <f t="shared" si="4"/>
        <v>30</v>
      </c>
      <c r="F36" s="363" t="s">
        <v>127</v>
      </c>
      <c r="G36" s="364">
        <v>2</v>
      </c>
      <c r="H36" s="38">
        <v>20</v>
      </c>
      <c r="I36" s="28"/>
      <c r="J36" s="33"/>
      <c r="K36" s="34"/>
      <c r="L36" s="33"/>
      <c r="M36" s="33"/>
      <c r="N36" s="35"/>
      <c r="O36" s="28">
        <v>30</v>
      </c>
      <c r="P36" s="33">
        <v>0</v>
      </c>
      <c r="Q36" s="34">
        <v>2</v>
      </c>
      <c r="R36" s="33"/>
      <c r="S36" s="33"/>
      <c r="T36" s="35"/>
      <c r="U36" s="28"/>
      <c r="V36" s="33"/>
      <c r="W36" s="34"/>
      <c r="X36" s="33"/>
      <c r="Y36" s="126"/>
      <c r="Z36" s="34"/>
    </row>
    <row r="37" spans="1:26" ht="27.6" x14ac:dyDescent="0.3">
      <c r="A37" s="17">
        <v>5</v>
      </c>
      <c r="B37" s="85" t="s">
        <v>43</v>
      </c>
      <c r="C37" s="19">
        <v>15</v>
      </c>
      <c r="D37" s="19">
        <f t="shared" si="3"/>
        <v>0</v>
      </c>
      <c r="E37" s="20">
        <f t="shared" si="4"/>
        <v>15</v>
      </c>
      <c r="F37" s="363" t="s">
        <v>127</v>
      </c>
      <c r="G37" s="364">
        <v>1</v>
      </c>
      <c r="H37" s="38">
        <v>10</v>
      </c>
      <c r="I37" s="28">
        <v>15</v>
      </c>
      <c r="J37" s="33">
        <v>0</v>
      </c>
      <c r="K37" s="34">
        <v>1</v>
      </c>
      <c r="L37" s="33"/>
      <c r="M37" s="33"/>
      <c r="N37" s="35"/>
      <c r="O37" s="28"/>
      <c r="P37" s="33"/>
      <c r="Q37" s="34"/>
      <c r="R37" s="33"/>
      <c r="S37" s="33"/>
      <c r="T37" s="35"/>
      <c r="U37" s="28"/>
      <c r="V37" s="33"/>
      <c r="W37" s="34"/>
      <c r="X37" s="33"/>
      <c r="Y37" s="126"/>
      <c r="Z37" s="34"/>
    </row>
    <row r="38" spans="1:26" ht="27.6" x14ac:dyDescent="0.3">
      <c r="A38" s="28">
        <v>6</v>
      </c>
      <c r="B38" s="85" t="s">
        <v>44</v>
      </c>
      <c r="C38" s="19">
        <v>15</v>
      </c>
      <c r="D38" s="19">
        <f t="shared" si="3"/>
        <v>0</v>
      </c>
      <c r="E38" s="20">
        <f t="shared" si="4"/>
        <v>15</v>
      </c>
      <c r="F38" s="363" t="s">
        <v>127</v>
      </c>
      <c r="G38" s="364">
        <v>1</v>
      </c>
      <c r="H38" s="38">
        <v>10</v>
      </c>
      <c r="I38" s="28"/>
      <c r="J38" s="33"/>
      <c r="K38" s="34"/>
      <c r="L38" s="33">
        <v>15</v>
      </c>
      <c r="M38" s="33">
        <v>0</v>
      </c>
      <c r="N38" s="35">
        <v>1</v>
      </c>
      <c r="O38" s="28"/>
      <c r="P38" s="33"/>
      <c r="Q38" s="34"/>
      <c r="R38" s="33"/>
      <c r="S38" s="33"/>
      <c r="T38" s="35"/>
      <c r="U38" s="28"/>
      <c r="V38" s="33"/>
      <c r="W38" s="34"/>
      <c r="X38" s="33"/>
      <c r="Y38" s="126"/>
      <c r="Z38" s="34"/>
    </row>
    <row r="39" spans="1:26" x14ac:dyDescent="0.3">
      <c r="A39" s="289"/>
      <c r="B39" s="295"/>
      <c r="C39" s="415"/>
      <c r="D39" s="391"/>
      <c r="E39" s="392"/>
      <c r="F39" s="371"/>
      <c r="G39" s="364"/>
      <c r="H39" s="284"/>
      <c r="I39" s="28"/>
      <c r="J39" s="33"/>
      <c r="K39" s="34"/>
      <c r="L39" s="33"/>
      <c r="M39" s="33"/>
      <c r="N39" s="35"/>
      <c r="O39" s="28"/>
      <c r="P39" s="33"/>
      <c r="Q39" s="34"/>
      <c r="R39" s="33"/>
      <c r="S39" s="33"/>
      <c r="T39" s="35"/>
      <c r="U39" s="28"/>
      <c r="V39" s="33"/>
      <c r="W39" s="34"/>
      <c r="X39" s="33"/>
      <c r="Y39" s="126"/>
      <c r="Z39" s="34"/>
    </row>
    <row r="40" spans="1:26" x14ac:dyDescent="0.3">
      <c r="A40" s="28"/>
      <c r="B40" s="92" t="s">
        <v>37</v>
      </c>
      <c r="C40" s="107">
        <f>SUM(C33:C39)</f>
        <v>120</v>
      </c>
      <c r="D40" s="107">
        <f>SUM(D33:D39)</f>
        <v>60</v>
      </c>
      <c r="E40" s="107">
        <f>SUM(E33:E39)</f>
        <v>180</v>
      </c>
      <c r="F40" s="93"/>
      <c r="G40" s="31">
        <f>SUM(G33:G39)</f>
        <v>13</v>
      </c>
      <c r="H40" s="93">
        <f>SUM(H33:H39)</f>
        <v>150</v>
      </c>
      <c r="I40" s="94">
        <f t="shared" ref="I40:N40" si="5">SUM(I33:I39)</f>
        <v>50</v>
      </c>
      <c r="J40" s="31">
        <f t="shared" si="5"/>
        <v>35</v>
      </c>
      <c r="K40" s="31">
        <f t="shared" si="5"/>
        <v>6</v>
      </c>
      <c r="L40" s="31">
        <f t="shared" si="5"/>
        <v>40</v>
      </c>
      <c r="M40" s="31">
        <f t="shared" si="5"/>
        <v>25</v>
      </c>
      <c r="N40" s="95">
        <f t="shared" si="5"/>
        <v>5</v>
      </c>
      <c r="O40" s="94">
        <f t="shared" ref="O40:Z40" si="6">SUM(O33:O36)</f>
        <v>30</v>
      </c>
      <c r="P40" s="31">
        <f t="shared" si="6"/>
        <v>0</v>
      </c>
      <c r="Q40" s="31">
        <f t="shared" si="6"/>
        <v>2</v>
      </c>
      <c r="R40" s="31">
        <f t="shared" si="6"/>
        <v>0</v>
      </c>
      <c r="S40" s="31">
        <f t="shared" si="6"/>
        <v>0</v>
      </c>
      <c r="T40" s="95">
        <f t="shared" si="6"/>
        <v>0</v>
      </c>
      <c r="U40" s="94">
        <f t="shared" si="6"/>
        <v>0</v>
      </c>
      <c r="V40" s="31">
        <f t="shared" si="6"/>
        <v>0</v>
      </c>
      <c r="W40" s="31">
        <f t="shared" si="6"/>
        <v>0</v>
      </c>
      <c r="X40" s="31">
        <f t="shared" si="6"/>
        <v>0</v>
      </c>
      <c r="Y40" s="93">
        <f t="shared" si="6"/>
        <v>0</v>
      </c>
      <c r="Z40" s="31">
        <f t="shared" si="6"/>
        <v>0</v>
      </c>
    </row>
    <row r="41" spans="1:26" ht="15" thickBot="1" x14ac:dyDescent="0.35">
      <c r="A41" s="108"/>
      <c r="B41" s="109" t="s">
        <v>24</v>
      </c>
      <c r="C41" s="110">
        <f>C40/E40</f>
        <v>0.66666666666666663</v>
      </c>
      <c r="D41" s="110">
        <f>D40/E40</f>
        <v>0.33333333333333331</v>
      </c>
      <c r="E41" s="111"/>
      <c r="F41" s="112"/>
      <c r="G41" s="112"/>
      <c r="H41" s="113"/>
      <c r="I41" s="114"/>
      <c r="J41" s="112"/>
      <c r="K41" s="112"/>
      <c r="L41" s="112"/>
      <c r="M41" s="112"/>
      <c r="N41" s="113"/>
      <c r="O41" s="114"/>
      <c r="P41" s="112"/>
      <c r="Q41" s="112"/>
      <c r="R41" s="112"/>
      <c r="S41" s="112"/>
      <c r="T41" s="113"/>
      <c r="U41" s="114"/>
      <c r="V41" s="112"/>
      <c r="W41" s="112"/>
      <c r="X41" s="112"/>
      <c r="Y41" s="112"/>
      <c r="Z41" s="31"/>
    </row>
    <row r="42" spans="1:26" ht="15" thickBot="1" x14ac:dyDescent="0.35">
      <c r="A42" s="100" t="s">
        <v>45</v>
      </c>
      <c r="B42" s="296" t="s">
        <v>150</v>
      </c>
      <c r="C42" s="116"/>
      <c r="D42" s="117"/>
      <c r="E42" s="118"/>
      <c r="F42" s="117"/>
      <c r="G42" s="327"/>
      <c r="H42" s="119"/>
      <c r="I42" s="120"/>
      <c r="J42" s="119"/>
      <c r="K42" s="119"/>
      <c r="L42" s="119"/>
      <c r="M42" s="119"/>
      <c r="N42" s="121"/>
      <c r="O42" s="120"/>
      <c r="P42" s="119"/>
      <c r="Q42" s="119"/>
      <c r="R42" s="119"/>
      <c r="S42" s="119"/>
      <c r="T42" s="121"/>
      <c r="U42" s="120"/>
      <c r="V42" s="119"/>
      <c r="W42" s="119"/>
      <c r="X42" s="119"/>
      <c r="Y42" s="119"/>
      <c r="Z42" s="343"/>
    </row>
    <row r="43" spans="1:26" x14ac:dyDescent="0.3">
      <c r="A43" s="17">
        <v>1</v>
      </c>
      <c r="B43" s="102" t="s">
        <v>46</v>
      </c>
      <c r="C43" s="19">
        <v>20</v>
      </c>
      <c r="D43" s="19">
        <f t="shared" ref="C43:D46" si="7">J43+M43+P43+S43+V43+Y43</f>
        <v>10</v>
      </c>
      <c r="E43" s="20">
        <f>C43+D43</f>
        <v>30</v>
      </c>
      <c r="F43" s="363" t="s">
        <v>127</v>
      </c>
      <c r="G43" s="364">
        <v>2</v>
      </c>
      <c r="H43" s="21">
        <v>30</v>
      </c>
      <c r="I43" s="22"/>
      <c r="J43" s="23"/>
      <c r="K43" s="24"/>
      <c r="L43" s="23">
        <v>20</v>
      </c>
      <c r="M43" s="23">
        <v>10</v>
      </c>
      <c r="N43" s="25">
        <v>2</v>
      </c>
      <c r="O43" s="22"/>
      <c r="P43" s="23"/>
      <c r="Q43" s="24"/>
      <c r="R43" s="23"/>
      <c r="S43" s="23"/>
      <c r="T43" s="25"/>
      <c r="U43" s="22"/>
      <c r="V43" s="23"/>
      <c r="W43" s="24"/>
      <c r="X43" s="123"/>
      <c r="Y43" s="323"/>
      <c r="Z43" s="34"/>
    </row>
    <row r="44" spans="1:26" x14ac:dyDescent="0.3">
      <c r="A44" s="17">
        <v>2</v>
      </c>
      <c r="B44" s="102" t="s">
        <v>47</v>
      </c>
      <c r="C44" s="19">
        <v>5</v>
      </c>
      <c r="D44" s="19">
        <v>25</v>
      </c>
      <c r="E44" s="20">
        <v>30</v>
      </c>
      <c r="F44" s="363" t="s">
        <v>127</v>
      </c>
      <c r="G44" s="364">
        <v>2</v>
      </c>
      <c r="H44" s="21">
        <v>30</v>
      </c>
      <c r="I44" s="17">
        <v>5</v>
      </c>
      <c r="J44" s="81">
        <v>25</v>
      </c>
      <c r="K44" s="82">
        <v>2</v>
      </c>
      <c r="L44" s="81"/>
      <c r="M44" s="81"/>
      <c r="N44" s="83"/>
      <c r="O44" s="17"/>
      <c r="P44" s="81"/>
      <c r="Q44" s="82"/>
      <c r="R44" s="81"/>
      <c r="S44" s="81"/>
      <c r="T44" s="83"/>
      <c r="U44" s="17"/>
      <c r="V44" s="81"/>
      <c r="W44" s="82"/>
      <c r="X44" s="124"/>
      <c r="Y44" s="333"/>
      <c r="Z44" s="34"/>
    </row>
    <row r="45" spans="1:26" ht="25.2" customHeight="1" x14ac:dyDescent="0.3">
      <c r="A45" s="28">
        <v>3</v>
      </c>
      <c r="B45" s="85" t="s">
        <v>48</v>
      </c>
      <c r="C45" s="19">
        <f t="shared" si="7"/>
        <v>30</v>
      </c>
      <c r="D45" s="19">
        <f t="shared" si="7"/>
        <v>60</v>
      </c>
      <c r="E45" s="20">
        <f>C45+D45</f>
        <v>90</v>
      </c>
      <c r="F45" s="371" t="s">
        <v>21</v>
      </c>
      <c r="G45" s="364">
        <v>7</v>
      </c>
      <c r="H45" s="21">
        <v>90</v>
      </c>
      <c r="I45" s="28"/>
      <c r="J45" s="33"/>
      <c r="K45" s="34"/>
      <c r="L45" s="33">
        <v>10</v>
      </c>
      <c r="M45" s="33">
        <v>20</v>
      </c>
      <c r="N45" s="35">
        <v>2</v>
      </c>
      <c r="O45" s="28">
        <v>10</v>
      </c>
      <c r="P45" s="33">
        <v>20</v>
      </c>
      <c r="Q45" s="34">
        <v>2</v>
      </c>
      <c r="R45" s="33">
        <v>10</v>
      </c>
      <c r="S45" s="33">
        <v>20</v>
      </c>
      <c r="T45" s="10">
        <v>3</v>
      </c>
      <c r="U45" s="28"/>
      <c r="V45" s="33"/>
      <c r="W45" s="34"/>
      <c r="X45" s="125"/>
      <c r="Y45" s="126"/>
      <c r="Z45" s="34"/>
    </row>
    <row r="46" spans="1:26" ht="33.6" customHeight="1" x14ac:dyDescent="0.3">
      <c r="A46" s="28">
        <v>4</v>
      </c>
      <c r="B46" s="85" t="s">
        <v>49</v>
      </c>
      <c r="C46" s="19">
        <f t="shared" si="7"/>
        <v>20</v>
      </c>
      <c r="D46" s="19">
        <f t="shared" si="7"/>
        <v>10</v>
      </c>
      <c r="E46" s="20">
        <f>C46+D46</f>
        <v>30</v>
      </c>
      <c r="F46" s="363" t="s">
        <v>127</v>
      </c>
      <c r="G46" s="364">
        <v>2</v>
      </c>
      <c r="H46" s="21">
        <v>30</v>
      </c>
      <c r="I46" s="28"/>
      <c r="J46" s="33"/>
      <c r="K46" s="34"/>
      <c r="L46" s="33"/>
      <c r="M46" s="33"/>
      <c r="N46" s="34"/>
      <c r="O46" s="28">
        <v>20</v>
      </c>
      <c r="P46" s="33">
        <v>10</v>
      </c>
      <c r="Q46" s="34">
        <v>2</v>
      </c>
      <c r="R46" s="33"/>
      <c r="S46" s="126"/>
      <c r="T46" s="357"/>
      <c r="U46" s="127"/>
      <c r="V46" s="90"/>
      <c r="W46" s="90"/>
      <c r="X46" s="125"/>
      <c r="Y46" s="126"/>
      <c r="Z46" s="34"/>
    </row>
    <row r="47" spans="1:26" ht="27.6" x14ac:dyDescent="0.3">
      <c r="A47" s="28">
        <v>5</v>
      </c>
      <c r="B47" s="85" t="s">
        <v>50</v>
      </c>
      <c r="C47" s="19">
        <v>5</v>
      </c>
      <c r="D47" s="19">
        <v>20</v>
      </c>
      <c r="E47" s="20">
        <v>25</v>
      </c>
      <c r="F47" s="363" t="s">
        <v>127</v>
      </c>
      <c r="G47" s="364">
        <v>2</v>
      </c>
      <c r="H47" s="21">
        <v>25</v>
      </c>
      <c r="I47" s="28"/>
      <c r="J47" s="33"/>
      <c r="K47" s="34"/>
      <c r="L47" s="33">
        <v>3</v>
      </c>
      <c r="M47" s="33">
        <v>10</v>
      </c>
      <c r="N47" s="34">
        <v>1</v>
      </c>
      <c r="O47" s="28"/>
      <c r="P47" s="33"/>
      <c r="Q47" s="34"/>
      <c r="R47" s="33">
        <v>2</v>
      </c>
      <c r="S47" s="126">
        <v>10</v>
      </c>
      <c r="T47" s="357">
        <v>1</v>
      </c>
      <c r="U47" s="127"/>
      <c r="V47" s="90"/>
      <c r="W47" s="90"/>
      <c r="X47" s="125"/>
      <c r="Y47" s="126"/>
      <c r="Z47" s="34"/>
    </row>
    <row r="48" spans="1:26" x14ac:dyDescent="0.3">
      <c r="A48" s="28"/>
      <c r="B48" s="128"/>
      <c r="C48" s="391"/>
      <c r="D48" s="391"/>
      <c r="E48" s="392"/>
      <c r="F48" s="371"/>
      <c r="G48" s="364"/>
      <c r="H48" s="297"/>
      <c r="I48" s="28"/>
      <c r="J48" s="33"/>
      <c r="K48" s="34"/>
      <c r="L48" s="33"/>
      <c r="M48" s="33"/>
      <c r="N48" s="34"/>
      <c r="O48" s="28"/>
      <c r="P48" s="33"/>
      <c r="Q48" s="34"/>
      <c r="R48" s="33"/>
      <c r="S48" s="33"/>
      <c r="T48" s="357"/>
      <c r="U48" s="127"/>
      <c r="V48" s="90"/>
      <c r="W48" s="90"/>
      <c r="X48" s="125"/>
      <c r="Y48" s="126"/>
      <c r="Z48" s="34"/>
    </row>
    <row r="49" spans="1:26" x14ac:dyDescent="0.3">
      <c r="A49" s="28"/>
      <c r="B49" s="92" t="s">
        <v>37</v>
      </c>
      <c r="C49" s="107">
        <f>SUM(C43:C48)</f>
        <v>80</v>
      </c>
      <c r="D49" s="107">
        <f>SUM(D43:D48)</f>
        <v>125</v>
      </c>
      <c r="E49" s="129">
        <f>SUM(E43:E48)</f>
        <v>205</v>
      </c>
      <c r="F49" s="93"/>
      <c r="G49" s="31">
        <f>SUM(G43:G48)</f>
        <v>15</v>
      </c>
      <c r="H49" s="93">
        <f>SUM(H43:H48)</f>
        <v>205</v>
      </c>
      <c r="I49" s="94">
        <f t="shared" ref="I49:Z49" si="8">SUM(I43:I46)</f>
        <v>5</v>
      </c>
      <c r="J49" s="31">
        <f t="shared" si="8"/>
        <v>25</v>
      </c>
      <c r="K49" s="31">
        <f t="shared" si="8"/>
        <v>2</v>
      </c>
      <c r="L49" s="31">
        <f t="shared" si="8"/>
        <v>30</v>
      </c>
      <c r="M49" s="31">
        <f t="shared" si="8"/>
        <v>30</v>
      </c>
      <c r="N49" s="31">
        <f>SUM(N43:N48)</f>
        <v>5</v>
      </c>
      <c r="O49" s="94">
        <f t="shared" si="8"/>
        <v>30</v>
      </c>
      <c r="P49" s="31">
        <f t="shared" si="8"/>
        <v>30</v>
      </c>
      <c r="Q49" s="31">
        <f t="shared" si="8"/>
        <v>4</v>
      </c>
      <c r="R49" s="31">
        <f t="shared" si="8"/>
        <v>10</v>
      </c>
      <c r="S49" s="31">
        <f t="shared" si="8"/>
        <v>20</v>
      </c>
      <c r="T49" s="31">
        <v>4</v>
      </c>
      <c r="U49" s="94">
        <f t="shared" si="8"/>
        <v>0</v>
      </c>
      <c r="V49" s="31">
        <f t="shared" si="8"/>
        <v>0</v>
      </c>
      <c r="W49" s="31">
        <v>0</v>
      </c>
      <c r="X49" s="31">
        <f t="shared" si="8"/>
        <v>0</v>
      </c>
      <c r="Y49" s="93">
        <f t="shared" si="8"/>
        <v>0</v>
      </c>
      <c r="Z49" s="31">
        <f t="shared" si="8"/>
        <v>0</v>
      </c>
    </row>
    <row r="50" spans="1:26" ht="15" thickBot="1" x14ac:dyDescent="0.35">
      <c r="A50" s="108"/>
      <c r="B50" s="109" t="s">
        <v>24</v>
      </c>
      <c r="C50" s="110">
        <f>C49/E49</f>
        <v>0.3902439024390244</v>
      </c>
      <c r="D50" s="110">
        <f>D49/E49</f>
        <v>0.6097560975609756</v>
      </c>
      <c r="E50" s="130"/>
      <c r="F50" s="112"/>
      <c r="G50" s="112"/>
      <c r="H50" s="112"/>
      <c r="I50" s="131"/>
      <c r="J50" s="132"/>
      <c r="K50" s="132"/>
      <c r="L50" s="132"/>
      <c r="M50" s="132"/>
      <c r="N50" s="133"/>
      <c r="O50" s="131"/>
      <c r="P50" s="132"/>
      <c r="Q50" s="132"/>
      <c r="R50" s="132"/>
      <c r="S50" s="132"/>
      <c r="T50" s="133"/>
      <c r="U50" s="131"/>
      <c r="V50" s="132"/>
      <c r="W50" s="132"/>
      <c r="X50" s="132"/>
      <c r="Y50" s="133"/>
      <c r="Z50" s="31"/>
    </row>
    <row r="51" spans="1:26" ht="15" thickBot="1" x14ac:dyDescent="0.35">
      <c r="A51" s="12"/>
      <c r="B51" s="296" t="s">
        <v>51</v>
      </c>
      <c r="C51" s="134"/>
      <c r="D51" s="135"/>
      <c r="E51" s="135"/>
      <c r="F51" s="135"/>
      <c r="G51" s="135"/>
      <c r="H51" s="135"/>
      <c r="I51" s="136"/>
      <c r="J51" s="135"/>
      <c r="K51" s="135"/>
      <c r="L51" s="135"/>
      <c r="M51" s="135"/>
      <c r="N51" s="137"/>
      <c r="O51" s="136"/>
      <c r="P51" s="135"/>
      <c r="Q51" s="135"/>
      <c r="R51" s="135"/>
      <c r="S51" s="135"/>
      <c r="T51" s="137"/>
      <c r="U51" s="136"/>
      <c r="V51" s="135"/>
      <c r="W51" s="135"/>
      <c r="X51" s="135"/>
      <c r="Y51" s="135"/>
      <c r="Z51" s="344"/>
    </row>
    <row r="52" spans="1:26" x14ac:dyDescent="0.3">
      <c r="A52" s="139">
        <v>1</v>
      </c>
      <c r="B52" s="348" t="s">
        <v>52</v>
      </c>
      <c r="C52" s="19">
        <v>3</v>
      </c>
      <c r="D52" s="19">
        <v>36</v>
      </c>
      <c r="E52" s="20">
        <f>C52+D52</f>
        <v>39</v>
      </c>
      <c r="F52" s="372" t="s">
        <v>21</v>
      </c>
      <c r="G52" s="373">
        <v>5</v>
      </c>
      <c r="H52" s="43">
        <v>90</v>
      </c>
      <c r="I52" s="22">
        <v>3</v>
      </c>
      <c r="J52" s="23">
        <v>12</v>
      </c>
      <c r="K52" s="141">
        <v>2</v>
      </c>
      <c r="L52" s="23">
        <v>0</v>
      </c>
      <c r="M52" s="23">
        <v>12</v>
      </c>
      <c r="N52" s="140">
        <v>1</v>
      </c>
      <c r="O52" s="22">
        <v>0</v>
      </c>
      <c r="P52" s="23">
        <v>12</v>
      </c>
      <c r="Q52" s="141">
        <v>2</v>
      </c>
      <c r="R52" s="23"/>
      <c r="S52" s="23"/>
      <c r="T52" s="140"/>
      <c r="U52" s="22"/>
      <c r="V52" s="23"/>
      <c r="W52" s="141"/>
      <c r="X52" s="23"/>
      <c r="Y52" s="323"/>
      <c r="Z52" s="40"/>
    </row>
    <row r="53" spans="1:26" ht="27.6" x14ac:dyDescent="0.3">
      <c r="A53" s="278">
        <v>2</v>
      </c>
      <c r="B53" s="39" t="s">
        <v>53</v>
      </c>
      <c r="C53" s="19">
        <v>3</v>
      </c>
      <c r="D53" s="19">
        <v>36</v>
      </c>
      <c r="E53" s="20">
        <f t="shared" ref="E53:E73" si="9">C53+D53</f>
        <v>39</v>
      </c>
      <c r="F53" s="374" t="s">
        <v>21</v>
      </c>
      <c r="G53" s="373">
        <v>5</v>
      </c>
      <c r="H53" s="43">
        <v>90</v>
      </c>
      <c r="I53" s="28">
        <v>3</v>
      </c>
      <c r="J53" s="33">
        <v>12</v>
      </c>
      <c r="K53" s="40">
        <v>2</v>
      </c>
      <c r="L53" s="33">
        <v>0</v>
      </c>
      <c r="M53" s="33">
        <v>12</v>
      </c>
      <c r="N53" s="146">
        <v>1</v>
      </c>
      <c r="O53" s="28">
        <v>0</v>
      </c>
      <c r="P53" s="33">
        <v>12</v>
      </c>
      <c r="Q53" s="40">
        <v>2</v>
      </c>
      <c r="R53" s="33"/>
      <c r="S53" s="33"/>
      <c r="T53" s="146"/>
      <c r="U53" s="28"/>
      <c r="V53" s="33"/>
      <c r="W53" s="40"/>
      <c r="X53" s="33"/>
      <c r="Y53" s="126"/>
      <c r="Z53" s="40"/>
    </row>
    <row r="54" spans="1:26" x14ac:dyDescent="0.3">
      <c r="A54" s="278">
        <v>3</v>
      </c>
      <c r="B54" s="39" t="s">
        <v>54</v>
      </c>
      <c r="C54" s="19">
        <v>3</v>
      </c>
      <c r="D54" s="19">
        <v>36</v>
      </c>
      <c r="E54" s="20">
        <f t="shared" si="9"/>
        <v>39</v>
      </c>
      <c r="F54" s="374" t="s">
        <v>21</v>
      </c>
      <c r="G54" s="373">
        <v>5</v>
      </c>
      <c r="H54" s="43">
        <v>90</v>
      </c>
      <c r="I54" s="28"/>
      <c r="J54" s="33"/>
      <c r="K54" s="40"/>
      <c r="L54" s="33">
        <v>3</v>
      </c>
      <c r="M54" s="33">
        <v>9</v>
      </c>
      <c r="N54" s="146">
        <v>1</v>
      </c>
      <c r="O54" s="28">
        <v>0</v>
      </c>
      <c r="P54" s="33">
        <v>9</v>
      </c>
      <c r="Q54" s="40">
        <v>1</v>
      </c>
      <c r="R54" s="33">
        <v>0</v>
      </c>
      <c r="S54" s="33">
        <v>9</v>
      </c>
      <c r="T54" s="146">
        <v>1</v>
      </c>
      <c r="U54" s="28">
        <v>0</v>
      </c>
      <c r="V54" s="33">
        <v>9</v>
      </c>
      <c r="W54" s="148">
        <v>2</v>
      </c>
      <c r="X54" s="33"/>
      <c r="Y54" s="126"/>
      <c r="Z54" s="40"/>
    </row>
    <row r="55" spans="1:26" x14ac:dyDescent="0.3">
      <c r="A55" s="278">
        <v>4</v>
      </c>
      <c r="B55" s="39" t="s">
        <v>55</v>
      </c>
      <c r="C55" s="19">
        <v>3</v>
      </c>
      <c r="D55" s="19">
        <v>12</v>
      </c>
      <c r="E55" s="20">
        <f t="shared" si="9"/>
        <v>15</v>
      </c>
      <c r="F55" s="363" t="s">
        <v>127</v>
      </c>
      <c r="G55" s="373">
        <v>2</v>
      </c>
      <c r="H55" s="43">
        <v>32</v>
      </c>
      <c r="I55" s="28">
        <v>3</v>
      </c>
      <c r="J55" s="33">
        <v>12</v>
      </c>
      <c r="K55" s="40">
        <v>2</v>
      </c>
      <c r="L55" s="33"/>
      <c r="M55" s="33"/>
      <c r="N55" s="146"/>
      <c r="O55" s="28"/>
      <c r="P55" s="33"/>
      <c r="Q55" s="40"/>
      <c r="R55" s="33"/>
      <c r="S55" s="33"/>
      <c r="T55" s="146"/>
      <c r="U55" s="28"/>
      <c r="V55" s="33"/>
      <c r="W55" s="40"/>
      <c r="X55" s="33"/>
      <c r="Y55" s="126"/>
      <c r="Z55" s="40"/>
    </row>
    <row r="56" spans="1:26" ht="27.6" x14ac:dyDescent="0.3">
      <c r="A56" s="278">
        <v>5</v>
      </c>
      <c r="B56" s="349" t="s">
        <v>149</v>
      </c>
      <c r="C56" s="19">
        <v>3</v>
      </c>
      <c r="D56" s="19">
        <v>6</v>
      </c>
      <c r="E56" s="20">
        <f t="shared" si="9"/>
        <v>9</v>
      </c>
      <c r="F56" s="363" t="s">
        <v>127</v>
      </c>
      <c r="G56" s="373">
        <v>1</v>
      </c>
      <c r="H56" s="43">
        <v>15</v>
      </c>
      <c r="I56" s="28"/>
      <c r="J56" s="33"/>
      <c r="K56" s="40"/>
      <c r="L56" s="90"/>
      <c r="M56" s="90"/>
      <c r="N56" s="149"/>
      <c r="O56" s="28"/>
      <c r="P56" s="33"/>
      <c r="Q56" s="40"/>
      <c r="R56" s="33">
        <v>3</v>
      </c>
      <c r="S56" s="33">
        <v>6</v>
      </c>
      <c r="T56" s="146">
        <v>1</v>
      </c>
      <c r="U56" s="28"/>
      <c r="V56" s="33"/>
      <c r="W56" s="40"/>
      <c r="X56" s="33"/>
      <c r="Y56" s="126"/>
      <c r="Z56" s="40"/>
    </row>
    <row r="57" spans="1:26" x14ac:dyDescent="0.3">
      <c r="A57" s="278">
        <v>6</v>
      </c>
      <c r="B57" s="349" t="s">
        <v>56</v>
      </c>
      <c r="C57" s="19">
        <v>3</v>
      </c>
      <c r="D57" s="19">
        <v>6</v>
      </c>
      <c r="E57" s="20">
        <f t="shared" si="9"/>
        <v>9</v>
      </c>
      <c r="F57" s="363" t="s">
        <v>127</v>
      </c>
      <c r="G57" s="373">
        <v>1</v>
      </c>
      <c r="H57" s="43">
        <v>15</v>
      </c>
      <c r="I57" s="28"/>
      <c r="J57" s="33"/>
      <c r="K57" s="40"/>
      <c r="L57" s="90"/>
      <c r="M57" s="90"/>
      <c r="N57" s="149"/>
      <c r="O57" s="28"/>
      <c r="P57" s="33"/>
      <c r="Q57" s="40"/>
      <c r="R57" s="33">
        <v>3</v>
      </c>
      <c r="S57" s="33">
        <v>6</v>
      </c>
      <c r="T57" s="146">
        <v>1</v>
      </c>
      <c r="U57" s="28"/>
      <c r="V57" s="33"/>
      <c r="W57" s="40"/>
      <c r="X57" s="33"/>
      <c r="Y57" s="126"/>
      <c r="Z57" s="40"/>
    </row>
    <row r="58" spans="1:26" x14ac:dyDescent="0.3">
      <c r="A58" s="278">
        <v>7</v>
      </c>
      <c r="B58" s="39" t="s">
        <v>57</v>
      </c>
      <c r="C58" s="19">
        <v>12</v>
      </c>
      <c r="D58" s="19">
        <v>6</v>
      </c>
      <c r="E58" s="20">
        <f t="shared" si="9"/>
        <v>18</v>
      </c>
      <c r="F58" s="363" t="s">
        <v>127</v>
      </c>
      <c r="G58" s="373">
        <v>2</v>
      </c>
      <c r="H58" s="43">
        <v>32</v>
      </c>
      <c r="I58" s="28">
        <v>12</v>
      </c>
      <c r="J58" s="33">
        <v>6</v>
      </c>
      <c r="K58" s="40">
        <v>2</v>
      </c>
      <c r="L58" s="33"/>
      <c r="M58" s="33"/>
      <c r="N58" s="146"/>
      <c r="O58" s="28"/>
      <c r="P58" s="33"/>
      <c r="Q58" s="40"/>
      <c r="R58" s="33"/>
      <c r="S58" s="33"/>
      <c r="T58" s="146"/>
      <c r="U58" s="28"/>
      <c r="V58" s="33"/>
      <c r="W58" s="40"/>
      <c r="X58" s="33"/>
      <c r="Y58" s="126"/>
      <c r="Z58" s="40"/>
    </row>
    <row r="59" spans="1:26" ht="27.6" x14ac:dyDescent="0.3">
      <c r="A59" s="278">
        <v>8</v>
      </c>
      <c r="B59" s="39" t="s">
        <v>58</v>
      </c>
      <c r="C59" s="19">
        <v>9</v>
      </c>
      <c r="D59" s="19">
        <f>J59+M59+P59+S59+V59+Y59</f>
        <v>0</v>
      </c>
      <c r="E59" s="20">
        <f t="shared" si="9"/>
        <v>9</v>
      </c>
      <c r="F59" s="363" t="s">
        <v>127</v>
      </c>
      <c r="G59" s="373">
        <v>1</v>
      </c>
      <c r="H59" s="43">
        <v>20</v>
      </c>
      <c r="I59" s="28">
        <v>9</v>
      </c>
      <c r="J59" s="33">
        <v>0</v>
      </c>
      <c r="K59" s="40">
        <v>1</v>
      </c>
      <c r="L59" s="33"/>
      <c r="M59" s="33"/>
      <c r="N59" s="146"/>
      <c r="O59" s="28"/>
      <c r="P59" s="33"/>
      <c r="Q59" s="40"/>
      <c r="R59" s="33"/>
      <c r="S59" s="33"/>
      <c r="T59" s="146"/>
      <c r="U59" s="28"/>
      <c r="V59" s="33"/>
      <c r="W59" s="40"/>
      <c r="X59" s="33"/>
      <c r="Y59" s="126"/>
      <c r="Z59" s="40"/>
    </row>
    <row r="60" spans="1:26" ht="24" customHeight="1" x14ac:dyDescent="0.3">
      <c r="A60" s="278">
        <v>9</v>
      </c>
      <c r="B60" s="39" t="s">
        <v>59</v>
      </c>
      <c r="C60" s="19">
        <v>9</v>
      </c>
      <c r="D60" s="19">
        <v>12</v>
      </c>
      <c r="E60" s="20">
        <f t="shared" si="9"/>
        <v>21</v>
      </c>
      <c r="F60" s="363" t="s">
        <v>127</v>
      </c>
      <c r="G60" s="373">
        <v>2</v>
      </c>
      <c r="H60" s="43">
        <v>20</v>
      </c>
      <c r="I60" s="28"/>
      <c r="J60" s="33"/>
      <c r="K60" s="40"/>
      <c r="L60" s="33"/>
      <c r="M60" s="33"/>
      <c r="N60" s="146"/>
      <c r="O60" s="28">
        <v>9</v>
      </c>
      <c r="P60" s="33">
        <v>12</v>
      </c>
      <c r="Q60" s="40">
        <v>2</v>
      </c>
      <c r="R60" s="33"/>
      <c r="S60" s="33"/>
      <c r="T60" s="146"/>
      <c r="U60" s="28"/>
      <c r="V60" s="33"/>
      <c r="W60" s="40"/>
      <c r="X60" s="33"/>
      <c r="Y60" s="126"/>
      <c r="Z60" s="40"/>
    </row>
    <row r="61" spans="1:26" x14ac:dyDescent="0.3">
      <c r="A61" s="278">
        <v>10</v>
      </c>
      <c r="B61" s="85" t="s">
        <v>60</v>
      </c>
      <c r="C61" s="19">
        <v>3</v>
      </c>
      <c r="D61" s="19">
        <v>12</v>
      </c>
      <c r="E61" s="20">
        <f t="shared" si="9"/>
        <v>15</v>
      </c>
      <c r="F61" s="363" t="s">
        <v>127</v>
      </c>
      <c r="G61" s="373">
        <v>2</v>
      </c>
      <c r="H61" s="43">
        <v>35</v>
      </c>
      <c r="I61" s="28"/>
      <c r="J61" s="33"/>
      <c r="K61" s="40"/>
      <c r="L61" s="33"/>
      <c r="M61" s="33"/>
      <c r="N61" s="146"/>
      <c r="O61" s="28"/>
      <c r="P61" s="33"/>
      <c r="Q61" s="40"/>
      <c r="R61" s="33"/>
      <c r="S61" s="33"/>
      <c r="T61" s="146"/>
      <c r="U61" s="28"/>
      <c r="V61" s="33"/>
      <c r="W61" s="40"/>
      <c r="X61" s="33">
        <v>3</v>
      </c>
      <c r="Y61" s="126">
        <v>12</v>
      </c>
      <c r="Z61" s="40">
        <v>2</v>
      </c>
    </row>
    <row r="62" spans="1:26" x14ac:dyDescent="0.3">
      <c r="A62" s="278">
        <v>11</v>
      </c>
      <c r="B62" s="350" t="s">
        <v>61</v>
      </c>
      <c r="C62" s="19">
        <v>3</v>
      </c>
      <c r="D62" s="19">
        <v>15</v>
      </c>
      <c r="E62" s="20">
        <f t="shared" si="9"/>
        <v>18</v>
      </c>
      <c r="F62" s="363" t="s">
        <v>127</v>
      </c>
      <c r="G62" s="373">
        <v>2</v>
      </c>
      <c r="H62" s="43">
        <v>32</v>
      </c>
      <c r="I62" s="28">
        <v>3</v>
      </c>
      <c r="J62" s="33">
        <v>15</v>
      </c>
      <c r="K62" s="40">
        <v>2</v>
      </c>
      <c r="L62" s="33"/>
      <c r="M62" s="33"/>
      <c r="N62" s="146"/>
      <c r="O62" s="28"/>
      <c r="P62" s="33"/>
      <c r="Q62" s="40"/>
      <c r="R62" s="33"/>
      <c r="S62" s="33"/>
      <c r="T62" s="146"/>
      <c r="U62" s="28"/>
      <c r="V62" s="33"/>
      <c r="W62" s="40"/>
      <c r="X62" s="33"/>
      <c r="Y62" s="126"/>
      <c r="Z62" s="40"/>
    </row>
    <row r="63" spans="1:26" ht="29.4" customHeight="1" x14ac:dyDescent="0.3">
      <c r="A63" s="278">
        <v>12</v>
      </c>
      <c r="B63" s="350" t="s">
        <v>62</v>
      </c>
      <c r="C63" s="19">
        <v>3</v>
      </c>
      <c r="D63" s="19">
        <v>12</v>
      </c>
      <c r="E63" s="20">
        <v>15</v>
      </c>
      <c r="F63" s="363" t="s">
        <v>127</v>
      </c>
      <c r="G63" s="373">
        <v>2</v>
      </c>
      <c r="H63" s="43">
        <v>35</v>
      </c>
      <c r="I63" s="28">
        <v>3</v>
      </c>
      <c r="J63" s="33">
        <v>12</v>
      </c>
      <c r="K63" s="40">
        <v>2</v>
      </c>
      <c r="L63" s="33"/>
      <c r="M63" s="33"/>
      <c r="N63" s="146"/>
      <c r="O63" s="28"/>
      <c r="P63" s="33"/>
      <c r="Q63" s="40"/>
      <c r="R63" s="33"/>
      <c r="S63" s="33"/>
      <c r="T63" s="146"/>
      <c r="U63" s="28"/>
      <c r="V63" s="33"/>
      <c r="W63" s="40"/>
      <c r="X63" s="33"/>
      <c r="Y63" s="126"/>
      <c r="Z63" s="40"/>
    </row>
    <row r="64" spans="1:26" ht="27.6" x14ac:dyDescent="0.3">
      <c r="A64" s="278">
        <v>13</v>
      </c>
      <c r="B64" s="39" t="s">
        <v>63</v>
      </c>
      <c r="C64" s="19">
        <v>12</v>
      </c>
      <c r="D64" s="19">
        <v>60</v>
      </c>
      <c r="E64" s="20">
        <f t="shared" si="9"/>
        <v>72</v>
      </c>
      <c r="F64" s="374" t="s">
        <v>21</v>
      </c>
      <c r="G64" s="373">
        <v>9</v>
      </c>
      <c r="H64" s="43">
        <v>155</v>
      </c>
      <c r="I64" s="28">
        <v>3</v>
      </c>
      <c r="J64" s="33">
        <v>15</v>
      </c>
      <c r="K64" s="40">
        <v>2</v>
      </c>
      <c r="L64" s="33">
        <v>3</v>
      </c>
      <c r="M64" s="33">
        <v>15</v>
      </c>
      <c r="N64" s="146">
        <v>2</v>
      </c>
      <c r="O64" s="28">
        <v>3</v>
      </c>
      <c r="P64" s="33">
        <v>15</v>
      </c>
      <c r="Q64" s="40">
        <v>2</v>
      </c>
      <c r="R64" s="33">
        <v>3</v>
      </c>
      <c r="S64" s="33">
        <v>15</v>
      </c>
      <c r="T64" s="146">
        <v>3</v>
      </c>
      <c r="U64" s="28"/>
      <c r="V64" s="33"/>
      <c r="W64" s="40"/>
      <c r="X64" s="33"/>
      <c r="Y64" s="126"/>
      <c r="Z64" s="40"/>
    </row>
    <row r="65" spans="1:26" ht="27.6" x14ac:dyDescent="0.3">
      <c r="A65" s="278">
        <v>14</v>
      </c>
      <c r="B65" s="39" t="s">
        <v>64</v>
      </c>
      <c r="C65" s="19">
        <v>9</v>
      </c>
      <c r="D65" s="19">
        <v>9</v>
      </c>
      <c r="E65" s="20">
        <f t="shared" si="9"/>
        <v>18</v>
      </c>
      <c r="F65" s="363" t="s">
        <v>127</v>
      </c>
      <c r="G65" s="373">
        <v>2</v>
      </c>
      <c r="H65" s="43">
        <v>32</v>
      </c>
      <c r="I65" s="28"/>
      <c r="J65" s="33"/>
      <c r="K65" s="40"/>
      <c r="L65" s="33"/>
      <c r="M65" s="33"/>
      <c r="N65" s="146"/>
      <c r="O65" s="28">
        <v>9</v>
      </c>
      <c r="P65" s="33">
        <v>9</v>
      </c>
      <c r="Q65" s="40">
        <v>2</v>
      </c>
      <c r="R65" s="33"/>
      <c r="S65" s="33"/>
      <c r="T65" s="146"/>
      <c r="U65" s="28"/>
      <c r="V65" s="33"/>
      <c r="W65" s="40"/>
      <c r="X65" s="33"/>
      <c r="Y65" s="126"/>
      <c r="Z65" s="40"/>
    </row>
    <row r="66" spans="1:26" ht="27.6" x14ac:dyDescent="0.3">
      <c r="A66" s="278">
        <v>15</v>
      </c>
      <c r="B66" s="39" t="s">
        <v>65</v>
      </c>
      <c r="C66" s="19">
        <v>9</v>
      </c>
      <c r="D66" s="19">
        <v>9</v>
      </c>
      <c r="E66" s="20">
        <f t="shared" si="9"/>
        <v>18</v>
      </c>
      <c r="F66" s="363" t="s">
        <v>127</v>
      </c>
      <c r="G66" s="373">
        <v>2</v>
      </c>
      <c r="H66" s="43">
        <v>32</v>
      </c>
      <c r="I66" s="28"/>
      <c r="J66" s="33"/>
      <c r="K66" s="40"/>
      <c r="L66" s="33"/>
      <c r="M66" s="33"/>
      <c r="N66" s="146"/>
      <c r="O66" s="28">
        <v>9</v>
      </c>
      <c r="P66" s="33">
        <v>9</v>
      </c>
      <c r="Q66" s="40">
        <v>2</v>
      </c>
      <c r="R66" s="33"/>
      <c r="S66" s="33"/>
      <c r="T66" s="146"/>
      <c r="U66" s="28"/>
      <c r="V66" s="33"/>
      <c r="W66" s="40"/>
      <c r="X66" s="33"/>
      <c r="Y66" s="126"/>
      <c r="Z66" s="40"/>
    </row>
    <row r="67" spans="1:26" x14ac:dyDescent="0.3">
      <c r="A67" s="278">
        <v>16</v>
      </c>
      <c r="B67" s="39" t="s">
        <v>66</v>
      </c>
      <c r="C67" s="19">
        <v>6</v>
      </c>
      <c r="D67" s="19">
        <v>12</v>
      </c>
      <c r="E67" s="20">
        <v>18</v>
      </c>
      <c r="F67" s="363" t="s">
        <v>127</v>
      </c>
      <c r="G67" s="373">
        <v>2</v>
      </c>
      <c r="H67" s="43">
        <v>32</v>
      </c>
      <c r="I67" s="28"/>
      <c r="J67" s="33"/>
      <c r="K67" s="40"/>
      <c r="L67" s="33"/>
      <c r="M67" s="33"/>
      <c r="N67" s="146"/>
      <c r="O67" s="28"/>
      <c r="P67" s="33"/>
      <c r="Q67" s="40"/>
      <c r="R67" s="33"/>
      <c r="S67" s="33"/>
      <c r="T67" s="146"/>
      <c r="U67" s="28">
        <v>6</v>
      </c>
      <c r="V67" s="33">
        <v>12</v>
      </c>
      <c r="W67" s="40">
        <v>2</v>
      </c>
      <c r="X67" s="33"/>
      <c r="Y67" s="126"/>
      <c r="Z67" s="40"/>
    </row>
    <row r="68" spans="1:26" ht="27.6" x14ac:dyDescent="0.3">
      <c r="A68" s="278">
        <v>17</v>
      </c>
      <c r="B68" s="85" t="s">
        <v>67</v>
      </c>
      <c r="C68" s="19">
        <v>3</v>
      </c>
      <c r="D68" s="19">
        <v>12</v>
      </c>
      <c r="E68" s="20">
        <f t="shared" si="9"/>
        <v>15</v>
      </c>
      <c r="F68" s="363" t="s">
        <v>127</v>
      </c>
      <c r="G68" s="373">
        <v>2</v>
      </c>
      <c r="H68" s="43">
        <v>35</v>
      </c>
      <c r="I68" s="28"/>
      <c r="J68" s="33"/>
      <c r="K68" s="40"/>
      <c r="L68" s="33"/>
      <c r="M68" s="33"/>
      <c r="N68" s="146"/>
      <c r="O68" s="28"/>
      <c r="P68" s="33"/>
      <c r="Q68" s="40"/>
      <c r="R68" s="33"/>
      <c r="S68" s="33"/>
      <c r="T68" s="146"/>
      <c r="U68" s="28">
        <v>3</v>
      </c>
      <c r="V68" s="33">
        <v>12</v>
      </c>
      <c r="W68" s="40">
        <v>2</v>
      </c>
      <c r="X68" s="33"/>
      <c r="Y68" s="126"/>
      <c r="Z68" s="40"/>
    </row>
    <row r="69" spans="1:26" x14ac:dyDescent="0.3">
      <c r="A69" s="285">
        <v>18</v>
      </c>
      <c r="B69" s="39" t="s">
        <v>68</v>
      </c>
      <c r="C69" s="286">
        <v>6</v>
      </c>
      <c r="D69" s="286">
        <v>9</v>
      </c>
      <c r="E69" s="287">
        <v>15</v>
      </c>
      <c r="F69" s="363" t="s">
        <v>127</v>
      </c>
      <c r="G69" s="375">
        <v>2</v>
      </c>
      <c r="H69" s="288">
        <v>35</v>
      </c>
      <c r="I69" s="289"/>
      <c r="J69" s="290"/>
      <c r="K69" s="291"/>
      <c r="L69" s="290"/>
      <c r="M69" s="290"/>
      <c r="N69" s="292"/>
      <c r="O69" s="28"/>
      <c r="P69" s="33"/>
      <c r="Q69" s="40"/>
      <c r="R69" s="290"/>
      <c r="S69" s="290"/>
      <c r="T69" s="292"/>
      <c r="U69" s="28">
        <v>6</v>
      </c>
      <c r="V69" s="33">
        <v>9</v>
      </c>
      <c r="W69" s="40">
        <v>2</v>
      </c>
      <c r="X69" s="293"/>
      <c r="Y69" s="334"/>
      <c r="Z69" s="337"/>
    </row>
    <row r="70" spans="1:26" ht="27.6" x14ac:dyDescent="0.3">
      <c r="A70" s="278">
        <v>19</v>
      </c>
      <c r="B70" s="85" t="s">
        <v>69</v>
      </c>
      <c r="C70" s="19">
        <v>9</v>
      </c>
      <c r="D70" s="19">
        <f>J70+M70+P70+S70+V70+Y70</f>
        <v>0</v>
      </c>
      <c r="E70" s="20">
        <f t="shared" si="9"/>
        <v>9</v>
      </c>
      <c r="F70" s="363" t="s">
        <v>127</v>
      </c>
      <c r="G70" s="373">
        <v>1</v>
      </c>
      <c r="H70" s="43">
        <v>21</v>
      </c>
      <c r="I70" s="28"/>
      <c r="J70" s="33"/>
      <c r="K70" s="40"/>
      <c r="L70" s="33"/>
      <c r="M70" s="33"/>
      <c r="N70" s="146"/>
      <c r="O70" s="28">
        <v>9</v>
      </c>
      <c r="P70" s="33">
        <v>0</v>
      </c>
      <c r="Q70" s="40">
        <v>1</v>
      </c>
      <c r="R70" s="33"/>
      <c r="S70" s="33"/>
      <c r="T70" s="146"/>
      <c r="U70" s="28"/>
      <c r="V70" s="33"/>
      <c r="W70" s="40"/>
      <c r="X70" s="33"/>
      <c r="Y70" s="126"/>
      <c r="Z70" s="336"/>
    </row>
    <row r="71" spans="1:26" x14ac:dyDescent="0.3">
      <c r="A71" s="278">
        <v>20</v>
      </c>
      <c r="B71" s="39" t="s">
        <v>70</v>
      </c>
      <c r="C71" s="19">
        <f>I71+L71+O71+R71+U71+X71</f>
        <v>0</v>
      </c>
      <c r="D71" s="19">
        <v>36</v>
      </c>
      <c r="E71" s="20">
        <f t="shared" si="9"/>
        <v>36</v>
      </c>
      <c r="F71" s="363" t="s">
        <v>127</v>
      </c>
      <c r="G71" s="373">
        <v>4</v>
      </c>
      <c r="H71" s="43">
        <v>64</v>
      </c>
      <c r="I71" s="28"/>
      <c r="J71" s="33"/>
      <c r="K71" s="40"/>
      <c r="L71" s="33"/>
      <c r="M71" s="33"/>
      <c r="N71" s="146"/>
      <c r="O71" s="28">
        <v>0</v>
      </c>
      <c r="P71" s="33">
        <v>36</v>
      </c>
      <c r="Q71" s="40">
        <v>4</v>
      </c>
      <c r="R71" s="33"/>
      <c r="S71" s="33"/>
      <c r="T71" s="146"/>
      <c r="U71" s="28"/>
      <c r="V71" s="33"/>
      <c r="W71" s="40"/>
      <c r="X71" s="33"/>
      <c r="Y71" s="126"/>
      <c r="Z71" s="40"/>
    </row>
    <row r="72" spans="1:26" x14ac:dyDescent="0.3">
      <c r="A72" s="278">
        <v>21</v>
      </c>
      <c r="B72" s="39" t="s">
        <v>71</v>
      </c>
      <c r="C72" s="19">
        <v>6</v>
      </c>
      <c r="D72" s="19">
        <v>30</v>
      </c>
      <c r="E72" s="20">
        <f t="shared" si="9"/>
        <v>36</v>
      </c>
      <c r="F72" s="363" t="s">
        <v>127</v>
      </c>
      <c r="G72" s="373">
        <v>4</v>
      </c>
      <c r="H72" s="43">
        <v>64</v>
      </c>
      <c r="I72" s="28"/>
      <c r="J72" s="33"/>
      <c r="K72" s="40"/>
      <c r="L72" s="33"/>
      <c r="M72" s="33"/>
      <c r="N72" s="146"/>
      <c r="O72" s="28"/>
      <c r="P72" s="33"/>
      <c r="Q72" s="40"/>
      <c r="R72" s="33">
        <v>6</v>
      </c>
      <c r="S72" s="33">
        <v>30</v>
      </c>
      <c r="T72" s="146">
        <v>4</v>
      </c>
      <c r="U72" s="28"/>
      <c r="V72" s="33"/>
      <c r="W72" s="40"/>
      <c r="X72" s="33"/>
      <c r="Y72" s="126"/>
      <c r="Z72" s="40"/>
    </row>
    <row r="73" spans="1:26" x14ac:dyDescent="0.3">
      <c r="A73" s="278">
        <v>22</v>
      </c>
      <c r="B73" s="39" t="s">
        <v>72</v>
      </c>
      <c r="C73" s="19">
        <f>I73+L73+O73+R73+U73+X73</f>
        <v>30</v>
      </c>
      <c r="D73" s="19">
        <f>J73+M73+P73+S73+V73+Y73</f>
        <v>60</v>
      </c>
      <c r="E73" s="20">
        <f t="shared" si="9"/>
        <v>90</v>
      </c>
      <c r="F73" s="374" t="s">
        <v>21</v>
      </c>
      <c r="G73" s="373">
        <v>7</v>
      </c>
      <c r="H73" s="43">
        <v>90</v>
      </c>
      <c r="I73" s="28"/>
      <c r="J73" s="33"/>
      <c r="K73" s="152"/>
      <c r="L73" s="33"/>
      <c r="M73" s="33"/>
      <c r="N73" s="153"/>
      <c r="O73" s="28"/>
      <c r="P73" s="33"/>
      <c r="Q73" s="152"/>
      <c r="R73" s="299">
        <v>10</v>
      </c>
      <c r="S73" s="299">
        <v>20</v>
      </c>
      <c r="T73" s="300">
        <v>2</v>
      </c>
      <c r="U73" s="301">
        <v>10</v>
      </c>
      <c r="V73" s="299">
        <v>20</v>
      </c>
      <c r="W73" s="302">
        <v>2</v>
      </c>
      <c r="X73" s="299">
        <v>10</v>
      </c>
      <c r="Y73" s="335">
        <v>20</v>
      </c>
      <c r="Z73" s="302">
        <v>3</v>
      </c>
    </row>
    <row r="74" spans="1:26" x14ac:dyDescent="0.3">
      <c r="A74" s="278"/>
      <c r="B74" s="145"/>
      <c r="C74" s="391"/>
      <c r="D74" s="391"/>
      <c r="E74" s="392"/>
      <c r="F74" s="416"/>
      <c r="G74" s="417"/>
      <c r="H74" s="43"/>
      <c r="I74" s="28"/>
      <c r="J74" s="33"/>
      <c r="K74" s="40"/>
      <c r="L74" s="33"/>
      <c r="M74" s="33"/>
      <c r="N74" s="146"/>
      <c r="O74" s="28"/>
      <c r="P74" s="33"/>
      <c r="Q74" s="40"/>
      <c r="R74" s="33"/>
      <c r="S74" s="33"/>
      <c r="T74" s="146"/>
      <c r="U74" s="28"/>
      <c r="V74" s="33"/>
      <c r="W74" s="40"/>
      <c r="X74" s="33"/>
      <c r="Y74" s="126"/>
      <c r="Z74" s="40"/>
    </row>
    <row r="75" spans="1:26" x14ac:dyDescent="0.3">
      <c r="A75" s="278"/>
      <c r="B75" s="154" t="s">
        <v>37</v>
      </c>
      <c r="C75" s="107">
        <f>SUM(C52:C74)</f>
        <v>147</v>
      </c>
      <c r="D75" s="107">
        <f>SUM(D52:D74)</f>
        <v>426</v>
      </c>
      <c r="E75" s="129">
        <f>SUM(E52:E74)</f>
        <v>573</v>
      </c>
      <c r="F75" s="42"/>
      <c r="G75" s="50">
        <f>SUM(G52:G74)</f>
        <v>65</v>
      </c>
      <c r="H75" s="50">
        <f>SUM(H52:H74)</f>
        <v>1066</v>
      </c>
      <c r="I75" s="94">
        <f t="shared" ref="I75:Z75" si="10">SUM(I52:I74)</f>
        <v>39</v>
      </c>
      <c r="J75" s="31">
        <f t="shared" si="10"/>
        <v>84</v>
      </c>
      <c r="K75" s="31">
        <f t="shared" si="10"/>
        <v>15</v>
      </c>
      <c r="L75" s="31">
        <f t="shared" si="10"/>
        <v>6</v>
      </c>
      <c r="M75" s="31">
        <f t="shared" si="10"/>
        <v>48</v>
      </c>
      <c r="N75" s="95">
        <f t="shared" si="10"/>
        <v>5</v>
      </c>
      <c r="O75" s="94">
        <f t="shared" si="10"/>
        <v>39</v>
      </c>
      <c r="P75" s="31">
        <f t="shared" si="10"/>
        <v>114</v>
      </c>
      <c r="Q75" s="31">
        <f t="shared" si="10"/>
        <v>18</v>
      </c>
      <c r="R75" s="31">
        <f t="shared" si="10"/>
        <v>25</v>
      </c>
      <c r="S75" s="31">
        <f t="shared" si="10"/>
        <v>86</v>
      </c>
      <c r="T75" s="95">
        <f t="shared" si="10"/>
        <v>12</v>
      </c>
      <c r="U75" s="94">
        <f t="shared" si="10"/>
        <v>25</v>
      </c>
      <c r="V75" s="31">
        <f t="shared" si="10"/>
        <v>62</v>
      </c>
      <c r="W75" s="31">
        <f t="shared" si="10"/>
        <v>10</v>
      </c>
      <c r="X75" s="31">
        <f t="shared" si="10"/>
        <v>13</v>
      </c>
      <c r="Y75" s="93">
        <f t="shared" si="10"/>
        <v>32</v>
      </c>
      <c r="Z75" s="31">
        <f t="shared" si="10"/>
        <v>5</v>
      </c>
    </row>
    <row r="76" spans="1:26" ht="15" thickBot="1" x14ac:dyDescent="0.35">
      <c r="A76" s="155"/>
      <c r="B76" s="109" t="s">
        <v>24</v>
      </c>
      <c r="C76" s="110">
        <f>C75/E75</f>
        <v>0.25654450261780104</v>
      </c>
      <c r="D76" s="110">
        <f>D75/E75</f>
        <v>0.74345549738219896</v>
      </c>
      <c r="E76" s="156"/>
      <c r="F76" s="157"/>
      <c r="G76" s="158">
        <v>140</v>
      </c>
      <c r="H76" s="158"/>
      <c r="I76" s="131"/>
      <c r="J76" s="132"/>
      <c r="K76" s="132"/>
      <c r="L76" s="132"/>
      <c r="M76" s="132"/>
      <c r="N76" s="159"/>
      <c r="O76" s="131"/>
      <c r="P76" s="132"/>
      <c r="Q76" s="132"/>
      <c r="R76" s="132"/>
      <c r="S76" s="132"/>
      <c r="T76" s="159"/>
      <c r="U76" s="131"/>
      <c r="V76" s="132"/>
      <c r="W76" s="132"/>
      <c r="X76" s="132"/>
      <c r="Y76" s="133"/>
      <c r="Z76" s="31"/>
    </row>
    <row r="77" spans="1:26" x14ac:dyDescent="0.3">
      <c r="A77" s="160"/>
      <c r="B77" s="161" t="s">
        <v>73</v>
      </c>
      <c r="C77" s="162">
        <f>SUM(C15+C30+C40+C49+C75)</f>
        <v>482</v>
      </c>
      <c r="D77" s="162">
        <f>SUM(D15+D30+D40+D49+D75)</f>
        <v>782</v>
      </c>
      <c r="E77" s="163">
        <f>SUM(E15+E30+E40+E49+E75)</f>
        <v>1264</v>
      </c>
      <c r="F77" s="163"/>
      <c r="G77" s="316"/>
      <c r="H77" s="164"/>
      <c r="I77" s="165"/>
      <c r="J77" s="76"/>
      <c r="K77" s="76"/>
      <c r="L77" s="76"/>
      <c r="M77" s="76"/>
      <c r="N77" s="166"/>
      <c r="O77" s="165"/>
      <c r="P77" s="76"/>
      <c r="Q77" s="76"/>
      <c r="R77" s="76"/>
      <c r="S77" s="76"/>
      <c r="T77" s="166"/>
      <c r="U77" s="167"/>
      <c r="V77" s="168"/>
      <c r="W77" s="168"/>
      <c r="X77" s="168"/>
      <c r="Y77" s="169"/>
      <c r="Z77" s="31"/>
    </row>
    <row r="78" spans="1:26" ht="15" thickBot="1" x14ac:dyDescent="0.35">
      <c r="A78" s="171"/>
      <c r="B78" s="172" t="s">
        <v>74</v>
      </c>
      <c r="C78" s="173">
        <v>0.37</v>
      </c>
      <c r="D78" s="173">
        <v>0.63</v>
      </c>
      <c r="E78" s="174"/>
      <c r="F78" s="174"/>
      <c r="G78" s="317"/>
      <c r="H78" s="175"/>
      <c r="I78" s="58"/>
      <c r="J78" s="55"/>
      <c r="K78" s="55"/>
      <c r="L78" s="55"/>
      <c r="M78" s="55"/>
      <c r="N78" s="97"/>
      <c r="O78" s="58"/>
      <c r="P78" s="55"/>
      <c r="Q78" s="55"/>
      <c r="R78" s="55"/>
      <c r="S78" s="55"/>
      <c r="T78" s="97"/>
      <c r="U78" s="176"/>
      <c r="V78" s="56"/>
      <c r="W78" s="56"/>
      <c r="X78" s="56"/>
      <c r="Y78" s="56"/>
      <c r="Z78" s="31"/>
    </row>
    <row r="79" spans="1:26" ht="15" thickBot="1" x14ac:dyDescent="0.35">
      <c r="A79" s="177"/>
      <c r="B79" s="178" t="s">
        <v>128</v>
      </c>
      <c r="C79" s="179" t="s">
        <v>75</v>
      </c>
      <c r="D79" s="180"/>
      <c r="E79" s="180"/>
      <c r="F79" s="180"/>
      <c r="G79" s="328"/>
      <c r="H79" s="180"/>
      <c r="I79" s="181"/>
      <c r="J79" s="180"/>
      <c r="K79" s="180"/>
      <c r="L79" s="180"/>
      <c r="M79" s="180"/>
      <c r="N79" s="182"/>
      <c r="O79" s="181"/>
      <c r="P79" s="180"/>
      <c r="Q79" s="180"/>
      <c r="R79" s="180"/>
      <c r="S79" s="180"/>
      <c r="T79" s="182"/>
      <c r="U79" s="181"/>
      <c r="V79" s="180"/>
      <c r="W79" s="180"/>
      <c r="X79" s="180"/>
      <c r="Y79" s="180"/>
      <c r="Z79" s="345"/>
    </row>
    <row r="80" spans="1:26" ht="21" thickBot="1" x14ac:dyDescent="0.35">
      <c r="A80" s="139">
        <v>1</v>
      </c>
      <c r="B80" s="128" t="s">
        <v>76</v>
      </c>
      <c r="C80" s="19">
        <v>0</v>
      </c>
      <c r="D80" s="19">
        <v>30</v>
      </c>
      <c r="E80" s="20">
        <v>30</v>
      </c>
      <c r="F80" s="363" t="s">
        <v>127</v>
      </c>
      <c r="G80" s="364">
        <v>2</v>
      </c>
      <c r="H80" s="38">
        <v>20</v>
      </c>
      <c r="I80" s="28"/>
      <c r="J80" s="33"/>
      <c r="K80" s="34"/>
      <c r="L80" s="33"/>
      <c r="M80" s="33">
        <v>30</v>
      </c>
      <c r="N80" s="35">
        <v>2</v>
      </c>
      <c r="O80" s="17"/>
      <c r="P80" s="81"/>
      <c r="Q80" s="184"/>
      <c r="R80" s="124"/>
      <c r="S80" s="81"/>
      <c r="T80" s="185"/>
      <c r="U80" s="186"/>
      <c r="V80" s="81"/>
      <c r="W80" s="184"/>
      <c r="X80" s="124"/>
      <c r="Y80" s="333"/>
      <c r="Z80" s="303"/>
    </row>
    <row r="81" spans="1:26" ht="21" thickBot="1" x14ac:dyDescent="0.35">
      <c r="A81" s="278">
        <v>2</v>
      </c>
      <c r="B81" s="128" t="s">
        <v>77</v>
      </c>
      <c r="C81" s="19"/>
      <c r="D81" s="19"/>
      <c r="E81" s="20">
        <v>120</v>
      </c>
      <c r="F81" s="363" t="s">
        <v>127</v>
      </c>
      <c r="G81" s="364">
        <v>7</v>
      </c>
      <c r="H81" s="21">
        <v>60</v>
      </c>
      <c r="I81" s="28"/>
      <c r="J81" s="33"/>
      <c r="K81" s="34"/>
      <c r="L81" s="33"/>
      <c r="M81" s="33">
        <v>30</v>
      </c>
      <c r="N81" s="34">
        <v>2</v>
      </c>
      <c r="O81" s="28"/>
      <c r="P81" s="33"/>
      <c r="Q81" s="34"/>
      <c r="R81" s="33"/>
      <c r="S81" s="33"/>
      <c r="T81" s="36"/>
      <c r="U81" s="188"/>
      <c r="V81" s="127">
        <v>90</v>
      </c>
      <c r="W81" s="90">
        <v>5</v>
      </c>
      <c r="X81" s="125"/>
      <c r="Y81" s="126"/>
      <c r="Z81" s="303"/>
    </row>
    <row r="82" spans="1:26" ht="20.399999999999999" x14ac:dyDescent="0.3">
      <c r="A82" s="278">
        <v>3</v>
      </c>
      <c r="B82" s="128" t="s">
        <v>78</v>
      </c>
      <c r="C82" s="19">
        <f>I82+L82+O82+R82+U82+X82</f>
        <v>0</v>
      </c>
      <c r="D82" s="19">
        <v>90</v>
      </c>
      <c r="E82" s="20">
        <v>90</v>
      </c>
      <c r="F82" s="363" t="s">
        <v>127</v>
      </c>
      <c r="G82" s="364">
        <v>6</v>
      </c>
      <c r="H82" s="190">
        <v>60</v>
      </c>
      <c r="I82" s="28"/>
      <c r="J82" s="33"/>
      <c r="K82" s="34"/>
      <c r="L82" s="33"/>
      <c r="M82" s="33"/>
      <c r="N82" s="35"/>
      <c r="O82" s="28"/>
      <c r="P82" s="33"/>
      <c r="Q82" s="34"/>
      <c r="R82" s="33"/>
      <c r="S82" s="33"/>
      <c r="T82" s="35"/>
      <c r="U82" s="17"/>
      <c r="V82" s="33"/>
      <c r="W82" s="34"/>
      <c r="X82" s="104"/>
      <c r="Y82" s="126">
        <v>90</v>
      </c>
      <c r="Z82" s="34">
        <v>6</v>
      </c>
    </row>
    <row r="83" spans="1:26" x14ac:dyDescent="0.3">
      <c r="A83" s="278"/>
      <c r="B83" s="298"/>
      <c r="C83" s="391"/>
      <c r="D83" s="391"/>
      <c r="E83" s="392"/>
      <c r="F83" s="418"/>
      <c r="G83" s="388"/>
      <c r="H83" s="21"/>
      <c r="I83" s="28"/>
      <c r="J83" s="33"/>
      <c r="K83" s="303"/>
      <c r="L83" s="125"/>
      <c r="M83" s="33"/>
      <c r="N83" s="189"/>
      <c r="O83" s="28"/>
      <c r="P83" s="33"/>
      <c r="Q83" s="303"/>
      <c r="R83" s="125"/>
      <c r="S83" s="33"/>
      <c r="T83" s="189"/>
      <c r="U83" s="105"/>
      <c r="V83" s="33"/>
      <c r="W83" s="304"/>
      <c r="X83" s="125"/>
      <c r="Y83" s="126"/>
      <c r="Z83" s="303"/>
    </row>
    <row r="84" spans="1:26" x14ac:dyDescent="0.3">
      <c r="A84" s="278"/>
      <c r="B84" s="154" t="s">
        <v>79</v>
      </c>
      <c r="C84" s="107">
        <f>SUM(C80:C83)</f>
        <v>0</v>
      </c>
      <c r="D84" s="107">
        <f>SUM(D80:D83)</f>
        <v>120</v>
      </c>
      <c r="E84" s="107">
        <f>SUM(E80:E83)</f>
        <v>240</v>
      </c>
      <c r="F84" s="191"/>
      <c r="G84" s="191">
        <f>SUM(G80:G83)</f>
        <v>15</v>
      </c>
      <c r="H84" s="192">
        <f>SUM(H80:H83)</f>
        <v>140</v>
      </c>
      <c r="I84" s="94">
        <f t="shared" ref="I84:T84" si="11">SUM(I80:I82)</f>
        <v>0</v>
      </c>
      <c r="J84" s="31">
        <f t="shared" si="11"/>
        <v>0</v>
      </c>
      <c r="K84" s="31">
        <f t="shared" si="11"/>
        <v>0</v>
      </c>
      <c r="L84" s="31">
        <f t="shared" si="11"/>
        <v>0</v>
      </c>
      <c r="M84" s="31">
        <f t="shared" si="11"/>
        <v>60</v>
      </c>
      <c r="N84" s="95">
        <f t="shared" si="11"/>
        <v>4</v>
      </c>
      <c r="O84" s="94">
        <f t="shared" si="11"/>
        <v>0</v>
      </c>
      <c r="P84" s="31">
        <f t="shared" si="11"/>
        <v>0</v>
      </c>
      <c r="Q84" s="31">
        <f t="shared" si="11"/>
        <v>0</v>
      </c>
      <c r="R84" s="31">
        <f t="shared" si="11"/>
        <v>0</v>
      </c>
      <c r="S84" s="31">
        <f t="shared" si="11"/>
        <v>0</v>
      </c>
      <c r="T84" s="95">
        <f t="shared" si="11"/>
        <v>0</v>
      </c>
      <c r="U84" s="94">
        <f t="shared" ref="U84:Z84" si="12">SUM(U80:U83)</f>
        <v>0</v>
      </c>
      <c r="V84" s="31">
        <f t="shared" si="12"/>
        <v>90</v>
      </c>
      <c r="W84" s="31">
        <f t="shared" si="12"/>
        <v>5</v>
      </c>
      <c r="X84" s="31">
        <f t="shared" si="12"/>
        <v>0</v>
      </c>
      <c r="Y84" s="93">
        <f t="shared" si="12"/>
        <v>90</v>
      </c>
      <c r="Z84" s="31">
        <f t="shared" si="12"/>
        <v>6</v>
      </c>
    </row>
    <row r="85" spans="1:26" x14ac:dyDescent="0.3">
      <c r="A85" s="194"/>
      <c r="B85" s="154"/>
      <c r="C85" s="305"/>
      <c r="D85" s="305"/>
      <c r="E85" s="306"/>
      <c r="F85" s="195"/>
      <c r="G85" s="195"/>
      <c r="H85" s="196"/>
      <c r="I85" s="197"/>
      <c r="J85" s="32"/>
      <c r="K85" s="32"/>
      <c r="L85" s="32"/>
      <c r="M85" s="32"/>
      <c r="N85" s="198"/>
      <c r="O85" s="197"/>
      <c r="P85" s="32"/>
      <c r="Q85" s="32"/>
      <c r="R85" s="32"/>
      <c r="S85" s="32"/>
      <c r="T85" s="198"/>
      <c r="U85" s="197"/>
      <c r="V85" s="32"/>
      <c r="W85" s="32"/>
      <c r="X85" s="32"/>
      <c r="Y85" s="32"/>
      <c r="Z85" s="31"/>
    </row>
    <row r="86" spans="1:26" x14ac:dyDescent="0.3">
      <c r="A86" s="199"/>
      <c r="B86" s="200" t="s">
        <v>151</v>
      </c>
      <c r="C86" s="201"/>
      <c r="D86" s="202"/>
      <c r="E86" s="202"/>
      <c r="F86" s="202"/>
      <c r="G86" s="202"/>
      <c r="H86" s="202"/>
      <c r="I86" s="203"/>
      <c r="J86" s="202"/>
      <c r="K86" s="202"/>
      <c r="L86" s="202"/>
      <c r="M86" s="202"/>
      <c r="N86" s="204"/>
      <c r="O86" s="203"/>
      <c r="P86" s="202"/>
      <c r="Q86" s="202"/>
      <c r="R86" s="202"/>
      <c r="S86" s="202"/>
      <c r="T86" s="204"/>
      <c r="U86" s="203"/>
      <c r="V86" s="202"/>
      <c r="W86" s="202"/>
      <c r="X86" s="202"/>
      <c r="Y86" s="202"/>
      <c r="Z86" s="200"/>
    </row>
    <row r="87" spans="1:26" ht="15" thickBot="1" x14ac:dyDescent="0.35">
      <c r="A87" s="206"/>
      <c r="B87" s="207" t="s">
        <v>80</v>
      </c>
      <c r="C87" s="208"/>
      <c r="D87" s="208"/>
      <c r="E87" s="208"/>
      <c r="F87" s="208"/>
      <c r="G87" s="208"/>
      <c r="H87" s="208"/>
      <c r="I87" s="206"/>
      <c r="J87" s="208"/>
      <c r="K87" s="208"/>
      <c r="L87" s="208"/>
      <c r="M87" s="208"/>
      <c r="N87" s="209"/>
      <c r="O87" s="206"/>
      <c r="P87" s="208"/>
      <c r="Q87" s="208"/>
      <c r="R87" s="208"/>
      <c r="S87" s="208"/>
      <c r="T87" s="209"/>
      <c r="U87" s="206"/>
      <c r="V87" s="208"/>
      <c r="W87" s="208"/>
      <c r="X87" s="208"/>
      <c r="Y87" s="208"/>
      <c r="Z87" s="338"/>
    </row>
    <row r="88" spans="1:26" ht="27.6" x14ac:dyDescent="0.3">
      <c r="A88" s="22">
        <v>1</v>
      </c>
      <c r="B88" s="74" t="s">
        <v>81</v>
      </c>
      <c r="C88" s="75">
        <v>30</v>
      </c>
      <c r="D88" s="75">
        <v>60</v>
      </c>
      <c r="E88" s="76">
        <f>C88+D88</f>
        <v>90</v>
      </c>
      <c r="F88" s="370" t="s">
        <v>21</v>
      </c>
      <c r="G88" s="364">
        <v>7</v>
      </c>
      <c r="H88" s="269">
        <v>90</v>
      </c>
      <c r="I88" s="22"/>
      <c r="J88" s="23"/>
      <c r="K88" s="24"/>
      <c r="L88" s="23"/>
      <c r="M88" s="23"/>
      <c r="N88" s="25"/>
      <c r="O88" s="22"/>
      <c r="P88" s="23"/>
      <c r="Q88" s="24"/>
      <c r="R88" s="23">
        <v>10</v>
      </c>
      <c r="S88" s="23">
        <v>20</v>
      </c>
      <c r="T88" s="25">
        <v>2</v>
      </c>
      <c r="U88" s="277">
        <v>10</v>
      </c>
      <c r="V88" s="212">
        <v>20</v>
      </c>
      <c r="W88" s="24">
        <v>2</v>
      </c>
      <c r="X88" s="213">
        <v>10</v>
      </c>
      <c r="Y88" s="212">
        <v>20</v>
      </c>
      <c r="Z88" s="34">
        <v>3</v>
      </c>
    </row>
    <row r="89" spans="1:26" x14ac:dyDescent="0.3">
      <c r="A89" s="28">
        <v>2</v>
      </c>
      <c r="B89" s="85" t="s">
        <v>82</v>
      </c>
      <c r="C89" s="19">
        <v>15</v>
      </c>
      <c r="D89" s="19">
        <v>0</v>
      </c>
      <c r="E89" s="20">
        <v>15</v>
      </c>
      <c r="F89" s="363" t="s">
        <v>127</v>
      </c>
      <c r="G89" s="345">
        <v>2</v>
      </c>
      <c r="H89" s="190">
        <v>35</v>
      </c>
      <c r="I89" s="28"/>
      <c r="J89" s="33"/>
      <c r="K89" s="34"/>
      <c r="L89" s="33"/>
      <c r="M89" s="33"/>
      <c r="N89" s="35"/>
      <c r="O89" s="28"/>
      <c r="P89" s="33"/>
      <c r="Q89" s="34"/>
      <c r="R89" s="33">
        <v>15</v>
      </c>
      <c r="S89" s="33">
        <v>0</v>
      </c>
      <c r="T89" s="35">
        <v>2</v>
      </c>
      <c r="U89" s="278"/>
      <c r="V89" s="280"/>
      <c r="W89" s="34"/>
      <c r="X89" s="279"/>
      <c r="Y89" s="280"/>
      <c r="Z89" s="34"/>
    </row>
    <row r="90" spans="1:26" x14ac:dyDescent="0.3">
      <c r="A90" s="28">
        <v>3</v>
      </c>
      <c r="B90" s="85" t="s">
        <v>83</v>
      </c>
      <c r="C90" s="19">
        <v>20</v>
      </c>
      <c r="D90" s="19">
        <v>25</v>
      </c>
      <c r="E90" s="20">
        <f t="shared" ref="E90:E95" si="13">C90+D90</f>
        <v>45</v>
      </c>
      <c r="F90" s="371" t="s">
        <v>21</v>
      </c>
      <c r="G90" s="364">
        <v>4</v>
      </c>
      <c r="H90" s="190">
        <v>55</v>
      </c>
      <c r="I90" s="28"/>
      <c r="J90" s="33"/>
      <c r="K90" s="34"/>
      <c r="L90" s="33"/>
      <c r="M90" s="33"/>
      <c r="N90" s="35"/>
      <c r="O90" s="28"/>
      <c r="P90" s="33"/>
      <c r="Q90" s="34"/>
      <c r="R90" s="33">
        <v>20</v>
      </c>
      <c r="S90" s="33">
        <v>25</v>
      </c>
      <c r="T90" s="35">
        <v>4</v>
      </c>
      <c r="U90" s="28"/>
      <c r="V90" s="33"/>
      <c r="W90" s="34"/>
      <c r="X90" s="104"/>
      <c r="Y90" s="126"/>
      <c r="Z90" s="34"/>
    </row>
    <row r="91" spans="1:26" x14ac:dyDescent="0.3">
      <c r="A91" s="28">
        <v>4</v>
      </c>
      <c r="B91" s="85" t="s">
        <v>84</v>
      </c>
      <c r="C91" s="19">
        <v>10</v>
      </c>
      <c r="D91" s="19">
        <v>15</v>
      </c>
      <c r="E91" s="20">
        <f t="shared" si="13"/>
        <v>25</v>
      </c>
      <c r="F91" s="363" t="s">
        <v>127</v>
      </c>
      <c r="G91" s="364">
        <v>2</v>
      </c>
      <c r="H91" s="190">
        <v>25</v>
      </c>
      <c r="I91" s="28"/>
      <c r="J91" s="33"/>
      <c r="K91" s="34"/>
      <c r="L91" s="33"/>
      <c r="M91" s="33"/>
      <c r="N91" s="35"/>
      <c r="O91" s="28"/>
      <c r="P91" s="33"/>
      <c r="Q91" s="34"/>
      <c r="R91" s="33"/>
      <c r="S91" s="33"/>
      <c r="T91" s="35"/>
      <c r="U91" s="28">
        <v>10</v>
      </c>
      <c r="V91" s="33">
        <v>15</v>
      </c>
      <c r="W91" s="34">
        <v>2</v>
      </c>
      <c r="X91" s="104"/>
      <c r="Y91" s="126"/>
      <c r="Z91" s="34"/>
    </row>
    <row r="92" spans="1:26" x14ac:dyDescent="0.3">
      <c r="A92" s="28">
        <v>5</v>
      </c>
      <c r="B92" s="85" t="s">
        <v>85</v>
      </c>
      <c r="C92" s="19">
        <v>9</v>
      </c>
      <c r="D92" s="19">
        <f>J92+M92+P92+S92+V92+Y92</f>
        <v>0</v>
      </c>
      <c r="E92" s="20">
        <v>9</v>
      </c>
      <c r="F92" s="363" t="s">
        <v>127</v>
      </c>
      <c r="G92" s="364">
        <v>1</v>
      </c>
      <c r="H92" s="190">
        <v>16</v>
      </c>
      <c r="I92" s="28"/>
      <c r="J92" s="33"/>
      <c r="K92" s="34"/>
      <c r="L92" s="33"/>
      <c r="M92" s="33"/>
      <c r="N92" s="35"/>
      <c r="O92" s="28"/>
      <c r="P92" s="33"/>
      <c r="Q92" s="34"/>
      <c r="R92" s="33"/>
      <c r="S92" s="33"/>
      <c r="T92" s="35"/>
      <c r="U92" s="28"/>
      <c r="V92" s="33"/>
      <c r="W92" s="34"/>
      <c r="X92" s="104">
        <v>9</v>
      </c>
      <c r="Y92" s="126">
        <v>0</v>
      </c>
      <c r="Z92" s="34">
        <v>1</v>
      </c>
    </row>
    <row r="93" spans="1:26" ht="27.6" x14ac:dyDescent="0.3">
      <c r="A93" s="28">
        <v>6</v>
      </c>
      <c r="B93" s="85" t="s">
        <v>86</v>
      </c>
      <c r="C93" s="19">
        <v>15</v>
      </c>
      <c r="D93" s="19">
        <v>0</v>
      </c>
      <c r="E93" s="20">
        <v>15</v>
      </c>
      <c r="F93" s="363" t="s">
        <v>127</v>
      </c>
      <c r="G93" s="364">
        <v>2</v>
      </c>
      <c r="H93" s="190">
        <v>35</v>
      </c>
      <c r="I93" s="28"/>
      <c r="J93" s="33"/>
      <c r="K93" s="34"/>
      <c r="L93" s="33"/>
      <c r="M93" s="33"/>
      <c r="N93" s="35"/>
      <c r="O93" s="28"/>
      <c r="P93" s="33"/>
      <c r="Q93" s="34"/>
      <c r="R93" s="33"/>
      <c r="S93" s="33"/>
      <c r="T93" s="35"/>
      <c r="U93" s="28">
        <v>15</v>
      </c>
      <c r="V93" s="33">
        <v>0</v>
      </c>
      <c r="W93" s="34">
        <v>2</v>
      </c>
      <c r="X93" s="104"/>
      <c r="Y93" s="126"/>
      <c r="Z93" s="34"/>
    </row>
    <row r="94" spans="1:26" x14ac:dyDescent="0.3">
      <c r="A94" s="28">
        <v>7</v>
      </c>
      <c r="B94" s="85" t="s">
        <v>87</v>
      </c>
      <c r="C94" s="19">
        <v>9</v>
      </c>
      <c r="D94" s="19">
        <f>J94+M94+P94+S94+V94+Y94</f>
        <v>0</v>
      </c>
      <c r="E94" s="20">
        <f t="shared" si="13"/>
        <v>9</v>
      </c>
      <c r="F94" s="363" t="s">
        <v>127</v>
      </c>
      <c r="G94" s="364">
        <v>1</v>
      </c>
      <c r="H94" s="190">
        <v>16</v>
      </c>
      <c r="I94" s="28"/>
      <c r="J94" s="33"/>
      <c r="K94" s="34"/>
      <c r="L94" s="33"/>
      <c r="M94" s="33"/>
      <c r="N94" s="35"/>
      <c r="O94" s="28"/>
      <c r="P94" s="33"/>
      <c r="Q94" s="34"/>
      <c r="R94" s="33"/>
      <c r="S94" s="33"/>
      <c r="T94" s="35"/>
      <c r="U94" s="28">
        <v>9</v>
      </c>
      <c r="V94" s="33">
        <v>0</v>
      </c>
      <c r="W94" s="34">
        <v>1</v>
      </c>
      <c r="X94" s="104"/>
      <c r="Y94" s="126"/>
      <c r="Z94" s="34"/>
    </row>
    <row r="95" spans="1:26" ht="29.4" customHeight="1" x14ac:dyDescent="0.3">
      <c r="A95" s="28">
        <v>8</v>
      </c>
      <c r="B95" s="85" t="s">
        <v>88</v>
      </c>
      <c r="C95" s="19">
        <v>3</v>
      </c>
      <c r="D95" s="19">
        <v>15</v>
      </c>
      <c r="E95" s="20">
        <f t="shared" si="13"/>
        <v>18</v>
      </c>
      <c r="F95" s="363" t="s">
        <v>127</v>
      </c>
      <c r="G95" s="364">
        <v>2</v>
      </c>
      <c r="H95" s="190">
        <v>34</v>
      </c>
      <c r="I95" s="28"/>
      <c r="J95" s="33"/>
      <c r="K95" s="34"/>
      <c r="L95" s="33"/>
      <c r="M95" s="33"/>
      <c r="N95" s="35"/>
      <c r="O95" s="28"/>
      <c r="P95" s="33"/>
      <c r="Q95" s="34"/>
      <c r="R95" s="33"/>
      <c r="S95" s="33"/>
      <c r="T95" s="35"/>
      <c r="U95" s="28"/>
      <c r="V95" s="33"/>
      <c r="W95" s="34"/>
      <c r="X95" s="104">
        <v>3</v>
      </c>
      <c r="Y95" s="126">
        <v>15</v>
      </c>
      <c r="Z95" s="34">
        <v>2</v>
      </c>
    </row>
    <row r="96" spans="1:26" ht="27.6" x14ac:dyDescent="0.3">
      <c r="A96" s="28">
        <v>9</v>
      </c>
      <c r="B96" s="85" t="s">
        <v>89</v>
      </c>
      <c r="C96" s="19">
        <v>4</v>
      </c>
      <c r="D96" s="19">
        <v>12</v>
      </c>
      <c r="E96" s="20">
        <v>15</v>
      </c>
      <c r="F96" s="363" t="s">
        <v>127</v>
      </c>
      <c r="G96" s="364">
        <v>2</v>
      </c>
      <c r="H96" s="190">
        <v>35</v>
      </c>
      <c r="I96" s="28"/>
      <c r="J96" s="33"/>
      <c r="K96" s="34"/>
      <c r="L96" s="33"/>
      <c r="M96" s="33"/>
      <c r="N96" s="35"/>
      <c r="O96" s="28"/>
      <c r="P96" s="33"/>
      <c r="Q96" s="34"/>
      <c r="R96" s="33"/>
      <c r="S96" s="33"/>
      <c r="T96" s="35"/>
      <c r="U96" s="28"/>
      <c r="V96" s="33"/>
      <c r="W96" s="34"/>
      <c r="X96" s="104">
        <v>4</v>
      </c>
      <c r="Y96" s="126">
        <v>12</v>
      </c>
      <c r="Z96" s="34">
        <v>2</v>
      </c>
    </row>
    <row r="97" spans="1:26" x14ac:dyDescent="0.3">
      <c r="A97" s="28">
        <v>10</v>
      </c>
      <c r="B97" s="85" t="s">
        <v>90</v>
      </c>
      <c r="C97" s="19">
        <v>3</v>
      </c>
      <c r="D97" s="19">
        <v>15</v>
      </c>
      <c r="E97" s="20">
        <v>18</v>
      </c>
      <c r="F97" s="363" t="s">
        <v>127</v>
      </c>
      <c r="G97" s="345">
        <v>2</v>
      </c>
      <c r="H97" s="190">
        <v>34</v>
      </c>
      <c r="I97" s="28"/>
      <c r="J97" s="33"/>
      <c r="K97" s="34"/>
      <c r="L97" s="33"/>
      <c r="M97" s="33"/>
      <c r="N97" s="35"/>
      <c r="O97" s="28"/>
      <c r="P97" s="33"/>
      <c r="Q97" s="34"/>
      <c r="R97" s="33"/>
      <c r="S97" s="33"/>
      <c r="T97" s="35"/>
      <c r="U97" s="28"/>
      <c r="V97" s="33"/>
      <c r="W97" s="34"/>
      <c r="X97" s="33">
        <v>3</v>
      </c>
      <c r="Y97" s="126">
        <v>15</v>
      </c>
      <c r="Z97" s="34">
        <v>2</v>
      </c>
    </row>
    <row r="98" spans="1:26" x14ac:dyDescent="0.3">
      <c r="A98" s="28"/>
      <c r="B98" s="216" t="s">
        <v>91</v>
      </c>
      <c r="C98" s="42">
        <f>SUM(C88:C97)</f>
        <v>118</v>
      </c>
      <c r="D98" s="42">
        <f>SUM(D88:D97)</f>
        <v>142</v>
      </c>
      <c r="E98" s="42">
        <v>260</v>
      </c>
      <c r="F98" s="195"/>
      <c r="G98" s="224">
        <f>SUM(G88:G97)</f>
        <v>25</v>
      </c>
      <c r="H98" s="95">
        <f>SUM(H88:H97)</f>
        <v>375</v>
      </c>
      <c r="I98" s="94">
        <f t="shared" ref="I98:Z98" si="14">SUM(I88:I97)</f>
        <v>0</v>
      </c>
      <c r="J98" s="31">
        <f t="shared" si="14"/>
        <v>0</v>
      </c>
      <c r="K98" s="31">
        <f t="shared" si="14"/>
        <v>0</v>
      </c>
      <c r="L98" s="31">
        <f t="shared" si="14"/>
        <v>0</v>
      </c>
      <c r="M98" s="31">
        <f t="shared" si="14"/>
        <v>0</v>
      </c>
      <c r="N98" s="95">
        <f t="shared" si="14"/>
        <v>0</v>
      </c>
      <c r="O98" s="94">
        <f t="shared" si="14"/>
        <v>0</v>
      </c>
      <c r="P98" s="31">
        <f t="shared" si="14"/>
        <v>0</v>
      </c>
      <c r="Q98" s="31">
        <f t="shared" si="14"/>
        <v>0</v>
      </c>
      <c r="R98" s="31">
        <f t="shared" si="14"/>
        <v>45</v>
      </c>
      <c r="S98" s="31">
        <f t="shared" si="14"/>
        <v>45</v>
      </c>
      <c r="T98" s="95">
        <f t="shared" si="14"/>
        <v>8</v>
      </c>
      <c r="U98" s="94">
        <f t="shared" si="14"/>
        <v>44</v>
      </c>
      <c r="V98" s="31">
        <f t="shared" si="14"/>
        <v>35</v>
      </c>
      <c r="W98" s="31">
        <f t="shared" si="14"/>
        <v>7</v>
      </c>
      <c r="X98" s="31">
        <f t="shared" si="14"/>
        <v>29</v>
      </c>
      <c r="Y98" s="93">
        <f t="shared" si="14"/>
        <v>62</v>
      </c>
      <c r="Z98" s="31">
        <f t="shared" si="14"/>
        <v>10</v>
      </c>
    </row>
    <row r="99" spans="1:26" ht="15" thickBot="1" x14ac:dyDescent="0.35">
      <c r="A99" s="218"/>
      <c r="B99" s="219" t="s">
        <v>92</v>
      </c>
      <c r="C99" s="220">
        <f>C98/E98</f>
        <v>0.45384615384615384</v>
      </c>
      <c r="D99" s="220">
        <f>D98/E98</f>
        <v>0.5461538461538461</v>
      </c>
      <c r="E99" s="157"/>
      <c r="F99" s="221"/>
      <c r="G99" s="318"/>
      <c r="H99" s="159">
        <v>2165</v>
      </c>
      <c r="I99" s="58">
        <f t="shared" ref="I99:Z99" si="15">I15+I30+I40+I49+I75+I84+I98</f>
        <v>134</v>
      </c>
      <c r="J99" s="55">
        <f t="shared" si="15"/>
        <v>165</v>
      </c>
      <c r="K99" s="55">
        <f t="shared" si="15"/>
        <v>30</v>
      </c>
      <c r="L99" s="55">
        <f t="shared" si="15"/>
        <v>111</v>
      </c>
      <c r="M99" s="55">
        <f t="shared" si="15"/>
        <v>211</v>
      </c>
      <c r="N99" s="97">
        <f t="shared" si="15"/>
        <v>30</v>
      </c>
      <c r="O99" s="58">
        <f t="shared" si="15"/>
        <v>113</v>
      </c>
      <c r="P99" s="55">
        <f t="shared" si="15"/>
        <v>186</v>
      </c>
      <c r="Q99" s="55">
        <f t="shared" si="15"/>
        <v>30</v>
      </c>
      <c r="R99" s="55">
        <f t="shared" si="15"/>
        <v>99</v>
      </c>
      <c r="S99" s="55">
        <f t="shared" si="15"/>
        <v>175</v>
      </c>
      <c r="T99" s="97">
        <f t="shared" si="15"/>
        <v>30</v>
      </c>
      <c r="U99" s="58">
        <f t="shared" si="15"/>
        <v>89</v>
      </c>
      <c r="V99" s="55">
        <f t="shared" si="15"/>
        <v>227</v>
      </c>
      <c r="W99" s="55">
        <f t="shared" si="15"/>
        <v>30</v>
      </c>
      <c r="X99" s="55">
        <f t="shared" si="15"/>
        <v>51</v>
      </c>
      <c r="Y99" s="98">
        <f t="shared" si="15"/>
        <v>184</v>
      </c>
      <c r="Z99" s="31">
        <f t="shared" si="15"/>
        <v>30</v>
      </c>
    </row>
    <row r="100" spans="1:26" x14ac:dyDescent="0.3">
      <c r="A100" s="307"/>
      <c r="B100" s="161"/>
      <c r="C100" s="419"/>
      <c r="D100" s="419"/>
      <c r="E100" s="420"/>
      <c r="F100" s="421"/>
      <c r="G100" s="422"/>
      <c r="H100" s="423"/>
      <c r="I100" s="428"/>
      <c r="J100" s="428"/>
      <c r="K100" s="429"/>
      <c r="L100" s="428"/>
      <c r="M100" s="428"/>
      <c r="N100" s="430"/>
      <c r="O100" s="431"/>
      <c r="P100" s="428"/>
      <c r="Q100" s="429"/>
      <c r="R100" s="428"/>
      <c r="S100" s="428"/>
      <c r="T100" s="430"/>
      <c r="U100" s="431"/>
      <c r="V100" s="428"/>
      <c r="W100" s="429"/>
      <c r="X100" s="428"/>
      <c r="Y100" s="428"/>
      <c r="Z100" s="432"/>
    </row>
    <row r="101" spans="1:26" x14ac:dyDescent="0.3">
      <c r="A101" s="222"/>
      <c r="B101" s="45"/>
      <c r="C101" s="424"/>
      <c r="D101" s="424"/>
      <c r="E101" s="425"/>
      <c r="F101" s="345"/>
      <c r="G101" s="426"/>
      <c r="H101" s="427"/>
      <c r="I101" s="406"/>
      <c r="J101" s="406"/>
      <c r="K101" s="407"/>
      <c r="L101" s="406"/>
      <c r="M101" s="406"/>
      <c r="N101" s="408"/>
      <c r="O101" s="405"/>
      <c r="P101" s="406"/>
      <c r="Q101" s="407"/>
      <c r="R101" s="406"/>
      <c r="S101" s="406"/>
      <c r="T101" s="408"/>
      <c r="U101" s="405"/>
      <c r="V101" s="406"/>
      <c r="W101" s="407"/>
      <c r="X101" s="406"/>
      <c r="Y101" s="406"/>
      <c r="Z101" s="432"/>
    </row>
    <row r="102" spans="1:26" x14ac:dyDescent="0.3">
      <c r="A102" s="222"/>
      <c r="B102" s="225" t="s">
        <v>93</v>
      </c>
      <c r="C102" s="107">
        <f>C77+C98</f>
        <v>600</v>
      </c>
      <c r="D102" s="107">
        <f>D98+D77</f>
        <v>924</v>
      </c>
      <c r="E102" s="129">
        <f>C102+D102</f>
        <v>1524</v>
      </c>
      <c r="F102" s="226"/>
      <c r="G102" s="319"/>
      <c r="H102" s="227"/>
      <c r="I102" s="406"/>
      <c r="J102" s="406"/>
      <c r="K102" s="407"/>
      <c r="L102" s="406"/>
      <c r="M102" s="406"/>
      <c r="N102" s="408"/>
      <c r="O102" s="405"/>
      <c r="P102" s="406"/>
      <c r="Q102" s="407"/>
      <c r="R102" s="406"/>
      <c r="S102" s="406"/>
      <c r="T102" s="408"/>
      <c r="U102" s="405"/>
      <c r="V102" s="406"/>
      <c r="W102" s="407"/>
      <c r="X102" s="406"/>
      <c r="Y102" s="406"/>
      <c r="Z102" s="432"/>
    </row>
    <row r="103" spans="1:26" x14ac:dyDescent="0.3">
      <c r="A103" s="222"/>
      <c r="B103" s="225" t="s">
        <v>24</v>
      </c>
      <c r="C103" s="223">
        <f>C102/E102</f>
        <v>0.39370078740157483</v>
      </c>
      <c r="D103" s="223">
        <f>D102/E102</f>
        <v>0.60629921259842523</v>
      </c>
      <c r="E103" s="129"/>
      <c r="F103" s="226"/>
      <c r="G103" s="319"/>
      <c r="H103" s="227"/>
      <c r="I103" s="406"/>
      <c r="J103" s="406"/>
      <c r="K103" s="407"/>
      <c r="L103" s="406"/>
      <c r="M103" s="406"/>
      <c r="N103" s="408"/>
      <c r="O103" s="405"/>
      <c r="P103" s="406"/>
      <c r="Q103" s="407"/>
      <c r="R103" s="406"/>
      <c r="S103" s="406"/>
      <c r="T103" s="408"/>
      <c r="U103" s="405"/>
      <c r="V103" s="406"/>
      <c r="W103" s="407"/>
      <c r="X103" s="406"/>
      <c r="Y103" s="406"/>
      <c r="Z103" s="432"/>
    </row>
    <row r="104" spans="1:26" x14ac:dyDescent="0.3">
      <c r="A104" s="222"/>
      <c r="B104" s="225"/>
      <c r="C104" s="306"/>
      <c r="D104" s="306"/>
      <c r="E104" s="306"/>
      <c r="F104" s="224"/>
      <c r="G104" s="191"/>
      <c r="H104" s="95"/>
      <c r="I104" s="406"/>
      <c r="J104" s="406"/>
      <c r="K104" s="407"/>
      <c r="L104" s="406"/>
      <c r="M104" s="406"/>
      <c r="N104" s="408" t="s">
        <v>129</v>
      </c>
      <c r="O104" s="405"/>
      <c r="P104" s="406"/>
      <c r="Q104" s="407"/>
      <c r="R104" s="406"/>
      <c r="S104" s="406"/>
      <c r="T104" s="408"/>
      <c r="U104" s="405"/>
      <c r="V104" s="406"/>
      <c r="W104" s="407"/>
      <c r="X104" s="406"/>
      <c r="Y104" s="406"/>
      <c r="Z104" s="432"/>
    </row>
    <row r="105" spans="1:26" ht="15" thickBot="1" x14ac:dyDescent="0.35">
      <c r="A105" s="228"/>
      <c r="B105" s="229"/>
      <c r="C105" s="54"/>
      <c r="D105" s="54"/>
      <c r="E105" s="230"/>
      <c r="F105" s="231"/>
      <c r="G105" s="320"/>
      <c r="H105" s="232"/>
      <c r="I105" s="406"/>
      <c r="J105" s="406"/>
      <c r="K105" s="407"/>
      <c r="L105" s="406"/>
      <c r="M105" s="406"/>
      <c r="N105" s="408"/>
      <c r="O105" s="405"/>
      <c r="P105" s="406"/>
      <c r="Q105" s="407"/>
      <c r="R105" s="406"/>
      <c r="S105" s="406"/>
      <c r="T105" s="408"/>
      <c r="U105" s="405"/>
      <c r="V105" s="406"/>
      <c r="W105" s="407"/>
      <c r="X105" s="406"/>
      <c r="Y105" s="406"/>
      <c r="Z105" s="432"/>
    </row>
    <row r="106" spans="1:26" ht="15" thickBot="1" x14ac:dyDescent="0.35">
      <c r="A106" s="206"/>
      <c r="B106" s="233" t="s">
        <v>95</v>
      </c>
      <c r="C106" s="208"/>
      <c r="D106" s="208"/>
      <c r="E106" s="208"/>
      <c r="F106" s="208"/>
      <c r="G106" s="208"/>
      <c r="H106" s="208"/>
      <c r="I106" s="234"/>
      <c r="J106" s="235"/>
      <c r="K106" s="235"/>
      <c r="L106" s="235"/>
      <c r="M106" s="235"/>
      <c r="N106" s="236"/>
      <c r="O106" s="234"/>
      <c r="P106" s="235"/>
      <c r="Q106" s="235"/>
      <c r="R106" s="235"/>
      <c r="S106" s="235"/>
      <c r="T106" s="236"/>
      <c r="U106" s="234"/>
      <c r="V106" s="235"/>
      <c r="W106" s="235"/>
      <c r="X106" s="235"/>
      <c r="Y106" s="235"/>
      <c r="Z106" s="338"/>
    </row>
    <row r="107" spans="1:26" ht="27.6" x14ac:dyDescent="0.3">
      <c r="A107" s="22">
        <v>1</v>
      </c>
      <c r="B107" s="74" t="s">
        <v>96</v>
      </c>
      <c r="C107" s="75">
        <v>30</v>
      </c>
      <c r="D107" s="75">
        <f>J107+M107+P107+S107+V107+Y107</f>
        <v>60</v>
      </c>
      <c r="E107" s="76">
        <f>C107+D107</f>
        <v>90</v>
      </c>
      <c r="F107" s="270" t="s">
        <v>21</v>
      </c>
      <c r="G107" s="330">
        <v>7</v>
      </c>
      <c r="H107" s="254">
        <v>85</v>
      </c>
      <c r="I107" s="28"/>
      <c r="J107" s="33"/>
      <c r="K107" s="86"/>
      <c r="L107" s="33"/>
      <c r="M107" s="33"/>
      <c r="N107" s="87"/>
      <c r="O107" s="28"/>
      <c r="P107" s="33"/>
      <c r="Q107" s="86"/>
      <c r="R107" s="33">
        <v>10</v>
      </c>
      <c r="S107" s="33">
        <v>20</v>
      </c>
      <c r="T107" s="87">
        <v>2</v>
      </c>
      <c r="U107" s="28">
        <v>10</v>
      </c>
      <c r="V107" s="33">
        <v>20</v>
      </c>
      <c r="W107" s="86">
        <v>2</v>
      </c>
      <c r="X107" s="33">
        <v>10</v>
      </c>
      <c r="Y107" s="126">
        <v>20</v>
      </c>
      <c r="Z107" s="86">
        <v>3</v>
      </c>
    </row>
    <row r="108" spans="1:26" x14ac:dyDescent="0.3">
      <c r="A108" s="28">
        <v>2</v>
      </c>
      <c r="B108" s="85" t="s">
        <v>97</v>
      </c>
      <c r="C108" s="19">
        <v>20</v>
      </c>
      <c r="D108" s="19">
        <v>40</v>
      </c>
      <c r="E108" s="20">
        <v>60</v>
      </c>
      <c r="F108" s="148" t="s">
        <v>21</v>
      </c>
      <c r="G108" s="237">
        <v>5</v>
      </c>
      <c r="H108" s="28">
        <v>70</v>
      </c>
      <c r="I108" s="33"/>
      <c r="J108" s="86"/>
      <c r="K108" s="33"/>
      <c r="L108" s="33"/>
      <c r="M108" s="87"/>
      <c r="N108" s="28"/>
      <c r="O108" s="33"/>
      <c r="P108" s="86"/>
      <c r="Q108" s="33"/>
      <c r="R108" s="33">
        <v>10</v>
      </c>
      <c r="S108" s="87">
        <v>20</v>
      </c>
      <c r="T108" s="28">
        <v>2</v>
      </c>
      <c r="U108" s="33">
        <v>10</v>
      </c>
      <c r="V108" s="86">
        <v>20</v>
      </c>
      <c r="W108" s="86">
        <v>3</v>
      </c>
      <c r="X108" s="33"/>
      <c r="Y108" s="126"/>
      <c r="Z108" s="86"/>
    </row>
    <row r="109" spans="1:26" ht="27.6" x14ac:dyDescent="0.3">
      <c r="A109" s="28">
        <v>3</v>
      </c>
      <c r="B109" s="85" t="s">
        <v>98</v>
      </c>
      <c r="C109" s="19">
        <v>25</v>
      </c>
      <c r="D109" s="19">
        <v>0</v>
      </c>
      <c r="E109" s="20">
        <f>C109+D109</f>
        <v>25</v>
      </c>
      <c r="F109" s="363" t="s">
        <v>127</v>
      </c>
      <c r="G109" s="126">
        <v>2</v>
      </c>
      <c r="H109" s="237">
        <v>25</v>
      </c>
      <c r="I109" s="28"/>
      <c r="J109" s="33"/>
      <c r="K109" s="86"/>
      <c r="L109" s="33"/>
      <c r="M109" s="33"/>
      <c r="N109" s="87"/>
      <c r="O109" s="28"/>
      <c r="P109" s="33"/>
      <c r="Q109" s="86"/>
      <c r="R109" s="33">
        <v>25</v>
      </c>
      <c r="S109" s="33">
        <v>0</v>
      </c>
      <c r="T109" s="87">
        <v>2</v>
      </c>
      <c r="U109" s="28"/>
      <c r="V109" s="33"/>
      <c r="W109" s="86"/>
      <c r="X109" s="33"/>
      <c r="Y109" s="126"/>
      <c r="Z109" s="86"/>
    </row>
    <row r="110" spans="1:26" x14ac:dyDescent="0.3">
      <c r="A110" s="28">
        <v>4</v>
      </c>
      <c r="B110" s="85" t="s">
        <v>99</v>
      </c>
      <c r="C110" s="19">
        <v>4</v>
      </c>
      <c r="D110" s="19">
        <v>6</v>
      </c>
      <c r="E110" s="20">
        <f>C110+D110</f>
        <v>10</v>
      </c>
      <c r="F110" s="363" t="s">
        <v>127</v>
      </c>
      <c r="G110" s="126">
        <v>1</v>
      </c>
      <c r="H110" s="237">
        <v>20</v>
      </c>
      <c r="I110" s="28"/>
      <c r="J110" s="33"/>
      <c r="K110" s="86"/>
      <c r="L110" s="33"/>
      <c r="M110" s="33"/>
      <c r="N110" s="87"/>
      <c r="O110" s="28"/>
      <c r="P110" s="33"/>
      <c r="Q110" s="86"/>
      <c r="R110" s="33"/>
      <c r="S110" s="33"/>
      <c r="T110" s="87"/>
      <c r="U110" s="28"/>
      <c r="V110" s="33"/>
      <c r="W110" s="86"/>
      <c r="X110" s="33">
        <v>4</v>
      </c>
      <c r="Y110" s="126">
        <v>6</v>
      </c>
      <c r="Z110" s="86">
        <v>1</v>
      </c>
    </row>
    <row r="111" spans="1:26" x14ac:dyDescent="0.3">
      <c r="A111" s="28">
        <v>5</v>
      </c>
      <c r="B111" s="351" t="s">
        <v>100</v>
      </c>
      <c r="C111" s="19">
        <v>6</v>
      </c>
      <c r="D111" s="19">
        <v>9</v>
      </c>
      <c r="E111" s="20">
        <f>C111+D111</f>
        <v>15</v>
      </c>
      <c r="F111" s="363" t="s">
        <v>127</v>
      </c>
      <c r="G111" s="126">
        <v>2</v>
      </c>
      <c r="H111" s="237">
        <v>35</v>
      </c>
      <c r="I111" s="28"/>
      <c r="J111" s="33"/>
      <c r="K111" s="86"/>
      <c r="L111" s="239"/>
      <c r="M111" s="33"/>
      <c r="N111" s="87"/>
      <c r="O111" s="28"/>
      <c r="P111" s="33"/>
      <c r="Q111" s="86"/>
      <c r="R111" s="239"/>
      <c r="S111" s="33"/>
      <c r="T111" s="87"/>
      <c r="U111" s="28"/>
      <c r="V111" s="33"/>
      <c r="W111" s="86"/>
      <c r="X111" s="33">
        <v>6</v>
      </c>
      <c r="Y111" s="126">
        <v>9</v>
      </c>
      <c r="Z111" s="86">
        <v>2</v>
      </c>
    </row>
    <row r="112" spans="1:26" x14ac:dyDescent="0.3">
      <c r="A112" s="28">
        <v>6</v>
      </c>
      <c r="B112" s="85" t="s">
        <v>101</v>
      </c>
      <c r="C112" s="19">
        <v>6</v>
      </c>
      <c r="D112" s="19">
        <v>9</v>
      </c>
      <c r="E112" s="20">
        <f>C112+D112</f>
        <v>15</v>
      </c>
      <c r="F112" s="363" t="s">
        <v>127</v>
      </c>
      <c r="G112" s="126">
        <v>2</v>
      </c>
      <c r="H112" s="237">
        <v>35</v>
      </c>
      <c r="I112" s="28"/>
      <c r="J112" s="33"/>
      <c r="K112" s="86"/>
      <c r="L112" s="33"/>
      <c r="M112" s="33"/>
      <c r="N112" s="87"/>
      <c r="O112" s="28"/>
      <c r="P112" s="33"/>
      <c r="Q112" s="86"/>
      <c r="R112" s="33"/>
      <c r="S112" s="33"/>
      <c r="T112" s="87"/>
      <c r="U112" s="28"/>
      <c r="V112" s="33"/>
      <c r="W112" s="86"/>
      <c r="X112" s="125">
        <v>6</v>
      </c>
      <c r="Y112" s="126">
        <v>9</v>
      </c>
      <c r="Z112" s="86">
        <v>2</v>
      </c>
    </row>
    <row r="113" spans="1:27" x14ac:dyDescent="0.3">
      <c r="A113" s="28">
        <v>7</v>
      </c>
      <c r="B113" s="351" t="s">
        <v>102</v>
      </c>
      <c r="C113" s="19">
        <v>6</v>
      </c>
      <c r="D113" s="19">
        <v>9</v>
      </c>
      <c r="E113" s="20">
        <f>C113+D113</f>
        <v>15</v>
      </c>
      <c r="F113" s="363" t="s">
        <v>127</v>
      </c>
      <c r="G113" s="126">
        <v>2</v>
      </c>
      <c r="H113" s="237">
        <v>35</v>
      </c>
      <c r="I113" s="28"/>
      <c r="J113" s="33"/>
      <c r="K113" s="86"/>
      <c r="L113" s="33"/>
      <c r="M113" s="33"/>
      <c r="N113" s="87"/>
      <c r="O113" s="28"/>
      <c r="P113" s="33"/>
      <c r="Q113" s="86"/>
      <c r="R113" s="33">
        <v>6</v>
      </c>
      <c r="S113" s="33">
        <v>9</v>
      </c>
      <c r="T113" s="87">
        <v>2</v>
      </c>
      <c r="U113" s="28"/>
      <c r="V113" s="33"/>
      <c r="W113" s="86"/>
      <c r="X113" s="33"/>
      <c r="Y113" s="126"/>
      <c r="Z113" s="86"/>
    </row>
    <row r="114" spans="1:27" x14ac:dyDescent="0.3">
      <c r="A114" s="28">
        <v>8</v>
      </c>
      <c r="B114" s="351" t="s">
        <v>103</v>
      </c>
      <c r="C114" s="19">
        <v>6</v>
      </c>
      <c r="D114" s="19">
        <v>9</v>
      </c>
      <c r="E114" s="20">
        <v>15</v>
      </c>
      <c r="F114" s="363" t="s">
        <v>127</v>
      </c>
      <c r="G114" s="126">
        <v>2</v>
      </c>
      <c r="H114" s="237">
        <v>35</v>
      </c>
      <c r="I114" s="28"/>
      <c r="J114" s="33"/>
      <c r="K114" s="86"/>
      <c r="L114" s="33"/>
      <c r="M114" s="33"/>
      <c r="N114" s="87"/>
      <c r="O114" s="28"/>
      <c r="P114" s="33"/>
      <c r="Q114" s="86"/>
      <c r="R114" s="33"/>
      <c r="S114" s="33"/>
      <c r="T114" s="87"/>
      <c r="U114" s="28">
        <v>6</v>
      </c>
      <c r="V114" s="33">
        <v>9</v>
      </c>
      <c r="W114" s="86">
        <v>2</v>
      </c>
      <c r="X114" s="33"/>
      <c r="Y114" s="126"/>
      <c r="Z114" s="86"/>
    </row>
    <row r="115" spans="1:27" x14ac:dyDescent="0.3">
      <c r="A115" s="28">
        <v>9</v>
      </c>
      <c r="B115" s="351" t="s">
        <v>125</v>
      </c>
      <c r="C115" s="19">
        <v>15</v>
      </c>
      <c r="D115" s="19">
        <v>0</v>
      </c>
      <c r="E115" s="20">
        <v>15</v>
      </c>
      <c r="F115" s="363" t="s">
        <v>127</v>
      </c>
      <c r="G115" s="126">
        <v>2</v>
      </c>
      <c r="H115" s="237">
        <v>35</v>
      </c>
      <c r="I115" s="28"/>
      <c r="J115" s="33"/>
      <c r="K115" s="86"/>
      <c r="L115" s="33"/>
      <c r="M115" s="33"/>
      <c r="N115" s="87"/>
      <c r="O115" s="28"/>
      <c r="P115" s="33"/>
      <c r="Q115" s="86"/>
      <c r="R115" s="33"/>
      <c r="S115" s="33"/>
      <c r="T115" s="87"/>
      <c r="U115" s="28"/>
      <c r="V115" s="33"/>
      <c r="W115" s="86"/>
      <c r="X115" s="33">
        <v>15</v>
      </c>
      <c r="Y115" s="126">
        <v>0</v>
      </c>
      <c r="Z115" s="86">
        <v>2</v>
      </c>
    </row>
    <row r="116" spans="1:27" ht="15" thickBot="1" x14ac:dyDescent="0.35">
      <c r="A116" s="240"/>
      <c r="B116" s="352" t="s">
        <v>91</v>
      </c>
      <c r="C116" s="42">
        <f>SUM(C107:C115)</f>
        <v>118</v>
      </c>
      <c r="D116" s="42">
        <f>SUM(D107:D115)</f>
        <v>142</v>
      </c>
      <c r="E116" s="42">
        <f>SUM(E107:E115)</f>
        <v>260</v>
      </c>
      <c r="F116" s="241"/>
      <c r="G116" s="241">
        <f>SUM(G107:G115)</f>
        <v>25</v>
      </c>
      <c r="H116" s="242">
        <f>SUM(H107:H115)</f>
        <v>375</v>
      </c>
      <c r="I116" s="94">
        <f t="shared" ref="I116:Z116" si="16">SUM(I107:I115)</f>
        <v>0</v>
      </c>
      <c r="J116" s="31">
        <f t="shared" si="16"/>
        <v>0</v>
      </c>
      <c r="K116" s="31">
        <f t="shared" si="16"/>
        <v>0</v>
      </c>
      <c r="L116" s="31">
        <f t="shared" si="16"/>
        <v>0</v>
      </c>
      <c r="M116" s="31">
        <f t="shared" si="16"/>
        <v>0</v>
      </c>
      <c r="N116" s="95">
        <f t="shared" si="16"/>
        <v>0</v>
      </c>
      <c r="O116" s="94">
        <f t="shared" si="16"/>
        <v>0</v>
      </c>
      <c r="P116" s="31">
        <f t="shared" si="16"/>
        <v>0</v>
      </c>
      <c r="Q116" s="31">
        <f t="shared" si="16"/>
        <v>0</v>
      </c>
      <c r="R116" s="31">
        <f t="shared" si="16"/>
        <v>51</v>
      </c>
      <c r="S116" s="31">
        <f t="shared" si="16"/>
        <v>49</v>
      </c>
      <c r="T116" s="95">
        <f t="shared" si="16"/>
        <v>8</v>
      </c>
      <c r="U116" s="94">
        <f t="shared" si="16"/>
        <v>26</v>
      </c>
      <c r="V116" s="31">
        <f t="shared" si="16"/>
        <v>49</v>
      </c>
      <c r="W116" s="31">
        <f t="shared" si="16"/>
        <v>7</v>
      </c>
      <c r="X116" s="31">
        <f t="shared" si="16"/>
        <v>41</v>
      </c>
      <c r="Y116" s="93">
        <f t="shared" si="16"/>
        <v>44</v>
      </c>
      <c r="Z116" s="31">
        <f t="shared" si="16"/>
        <v>10</v>
      </c>
    </row>
    <row r="117" spans="1:27" ht="15" thickBot="1" x14ac:dyDescent="0.35">
      <c r="A117" s="244"/>
      <c r="B117" s="353" t="s">
        <v>92</v>
      </c>
      <c r="C117" s="173">
        <f>C116/E116</f>
        <v>0.45384615384615384</v>
      </c>
      <c r="D117" s="173">
        <f>D116/E116</f>
        <v>0.5461538461538461</v>
      </c>
      <c r="E117" s="174"/>
      <c r="F117" s="246"/>
      <c r="G117" s="321"/>
      <c r="H117" s="98"/>
      <c r="I117" s="58">
        <f t="shared" ref="I117:Z117" si="17">I15+I30+I40+I49+I75+I84+I116</f>
        <v>134</v>
      </c>
      <c r="J117" s="55">
        <f t="shared" si="17"/>
        <v>165</v>
      </c>
      <c r="K117" s="55">
        <f t="shared" si="17"/>
        <v>30</v>
      </c>
      <c r="L117" s="55">
        <f t="shared" si="17"/>
        <v>111</v>
      </c>
      <c r="M117" s="55">
        <f t="shared" si="17"/>
        <v>211</v>
      </c>
      <c r="N117" s="97">
        <f t="shared" si="17"/>
        <v>30</v>
      </c>
      <c r="O117" s="58">
        <f t="shared" si="17"/>
        <v>113</v>
      </c>
      <c r="P117" s="55">
        <f t="shared" si="17"/>
        <v>186</v>
      </c>
      <c r="Q117" s="55">
        <f t="shared" si="17"/>
        <v>30</v>
      </c>
      <c r="R117" s="55">
        <f t="shared" si="17"/>
        <v>105</v>
      </c>
      <c r="S117" s="55">
        <f t="shared" si="17"/>
        <v>179</v>
      </c>
      <c r="T117" s="97">
        <f t="shared" si="17"/>
        <v>30</v>
      </c>
      <c r="U117" s="58">
        <f t="shared" si="17"/>
        <v>71</v>
      </c>
      <c r="V117" s="55">
        <f t="shared" si="17"/>
        <v>241</v>
      </c>
      <c r="W117" s="55">
        <f t="shared" si="17"/>
        <v>30</v>
      </c>
      <c r="X117" s="55">
        <f t="shared" si="17"/>
        <v>63</v>
      </c>
      <c r="Y117" s="98">
        <f t="shared" si="17"/>
        <v>166</v>
      </c>
      <c r="Z117" s="31">
        <f t="shared" si="17"/>
        <v>30</v>
      </c>
    </row>
    <row r="118" spans="1:27" x14ac:dyDescent="0.3">
      <c r="A118" s="310"/>
      <c r="B118" s="161"/>
      <c r="C118" s="419"/>
      <c r="D118" s="419"/>
      <c r="E118" s="420"/>
      <c r="F118" s="433"/>
      <c r="G118" s="434"/>
      <c r="H118" s="435"/>
      <c r="I118" s="431"/>
      <c r="J118" s="428"/>
      <c r="K118" s="429"/>
      <c r="L118" s="428"/>
      <c r="M118" s="428"/>
      <c r="N118" s="430"/>
      <c r="O118" s="431"/>
      <c r="P118" s="428"/>
      <c r="Q118" s="429"/>
      <c r="R118" s="428"/>
      <c r="S118" s="428"/>
      <c r="T118" s="430"/>
      <c r="U118" s="431"/>
      <c r="V118" s="428"/>
      <c r="W118" s="429"/>
      <c r="X118" s="428"/>
      <c r="Y118" s="428"/>
      <c r="Z118" s="432"/>
      <c r="AA118" s="436"/>
    </row>
    <row r="119" spans="1:27" x14ac:dyDescent="0.3">
      <c r="A119" s="247"/>
      <c r="B119" s="248"/>
      <c r="C119" s="397"/>
      <c r="D119" s="397"/>
      <c r="E119" s="398"/>
      <c r="F119" s="399"/>
      <c r="G119" s="395"/>
      <c r="H119" s="400"/>
      <c r="I119" s="405"/>
      <c r="J119" s="406"/>
      <c r="K119" s="407"/>
      <c r="L119" s="406"/>
      <c r="M119" s="406"/>
      <c r="N119" s="408"/>
      <c r="O119" s="405"/>
      <c r="P119" s="406"/>
      <c r="Q119" s="407"/>
      <c r="R119" s="406"/>
      <c r="S119" s="406"/>
      <c r="T119" s="408"/>
      <c r="U119" s="405"/>
      <c r="V119" s="406"/>
      <c r="W119" s="407"/>
      <c r="X119" s="406"/>
      <c r="Y119" s="406"/>
      <c r="Z119" s="432"/>
      <c r="AA119" s="436"/>
    </row>
    <row r="120" spans="1:27" x14ac:dyDescent="0.3">
      <c r="A120" s="222"/>
      <c r="B120" s="225" t="s">
        <v>93</v>
      </c>
      <c r="C120" s="107">
        <f>C77+C116</f>
        <v>600</v>
      </c>
      <c r="D120" s="107">
        <f>D116+D77</f>
        <v>924</v>
      </c>
      <c r="E120" s="129">
        <f>C120+D120</f>
        <v>1524</v>
      </c>
      <c r="F120" s="226"/>
      <c r="G120" s="319"/>
      <c r="H120" s="227"/>
      <c r="I120" s="405"/>
      <c r="J120" s="406"/>
      <c r="K120" s="407"/>
      <c r="L120" s="406"/>
      <c r="M120" s="406"/>
      <c r="N120" s="408"/>
      <c r="O120" s="405"/>
      <c r="P120" s="406"/>
      <c r="Q120" s="407"/>
      <c r="R120" s="406" t="s">
        <v>0</v>
      </c>
      <c r="S120" s="406"/>
      <c r="T120" s="408"/>
      <c r="U120" s="405"/>
      <c r="V120" s="406"/>
      <c r="W120" s="407"/>
      <c r="X120" s="406"/>
      <c r="Y120" s="406"/>
      <c r="Z120" s="432"/>
      <c r="AA120" s="436"/>
    </row>
    <row r="121" spans="1:27" x14ac:dyDescent="0.3">
      <c r="A121" s="222"/>
      <c r="B121" s="225" t="s">
        <v>24</v>
      </c>
      <c r="C121" s="223">
        <f>C120/E120</f>
        <v>0.39370078740157483</v>
      </c>
      <c r="D121" s="223">
        <f>D120/E120</f>
        <v>0.60629921259842523</v>
      </c>
      <c r="E121" s="129"/>
      <c r="F121" s="226"/>
      <c r="G121" s="319"/>
      <c r="H121" s="227"/>
      <c r="I121" s="405"/>
      <c r="J121" s="406"/>
      <c r="K121" s="407"/>
      <c r="L121" s="406"/>
      <c r="M121" s="406"/>
      <c r="N121" s="408"/>
      <c r="O121" s="405"/>
      <c r="P121" s="406"/>
      <c r="Q121" s="407"/>
      <c r="R121" s="406"/>
      <c r="S121" s="406"/>
      <c r="T121" s="408"/>
      <c r="U121" s="405"/>
      <c r="V121" s="406"/>
      <c r="W121" s="407"/>
      <c r="X121" s="406"/>
      <c r="Y121" s="406"/>
      <c r="Z121" s="432"/>
      <c r="AA121" s="436"/>
    </row>
    <row r="122" spans="1:27" x14ac:dyDescent="0.3">
      <c r="A122" s="222"/>
      <c r="B122" s="45"/>
      <c r="C122" s="306"/>
      <c r="D122" s="306"/>
      <c r="E122" s="313"/>
      <c r="F122" s="224"/>
      <c r="G122" s="191"/>
      <c r="H122" s="95"/>
      <c r="I122" s="405"/>
      <c r="J122" s="406"/>
      <c r="K122" s="407"/>
      <c r="L122" s="406"/>
      <c r="M122" s="406"/>
      <c r="N122" s="408"/>
      <c r="O122" s="405"/>
      <c r="P122" s="406"/>
      <c r="Q122" s="407"/>
      <c r="R122" s="406"/>
      <c r="S122" s="406"/>
      <c r="T122" s="408"/>
      <c r="U122" s="405"/>
      <c r="V122" s="406"/>
      <c r="W122" s="407"/>
      <c r="X122" s="406"/>
      <c r="Y122" s="406"/>
      <c r="Z122" s="432"/>
      <c r="AA122" s="436"/>
    </row>
    <row r="123" spans="1:27" ht="15" thickBot="1" x14ac:dyDescent="0.35">
      <c r="A123" s="228"/>
      <c r="B123" s="229"/>
      <c r="C123" s="54"/>
      <c r="D123" s="54"/>
      <c r="E123" s="230"/>
      <c r="F123" s="231"/>
      <c r="G123" s="320"/>
      <c r="H123" s="232"/>
      <c r="I123" s="405"/>
      <c r="J123" s="406"/>
      <c r="K123" s="407"/>
      <c r="L123" s="406"/>
      <c r="M123" s="406"/>
      <c r="N123" s="408"/>
      <c r="O123" s="405"/>
      <c r="P123" s="406"/>
      <c r="Q123" s="407"/>
      <c r="R123" s="406"/>
      <c r="S123" s="406"/>
      <c r="T123" s="408"/>
      <c r="U123" s="405"/>
      <c r="V123" s="406"/>
      <c r="W123" s="407"/>
      <c r="X123" s="406"/>
      <c r="Y123" s="406"/>
      <c r="Z123" s="432"/>
      <c r="AA123" s="436"/>
    </row>
    <row r="124" spans="1:27" ht="15" thickBot="1" x14ac:dyDescent="0.35">
      <c r="A124" s="249"/>
      <c r="B124" s="250" t="s">
        <v>104</v>
      </c>
      <c r="C124" s="251"/>
      <c r="D124" s="251"/>
      <c r="E124" s="251"/>
      <c r="F124" s="251"/>
      <c r="G124" s="251"/>
      <c r="H124" s="251"/>
      <c r="I124" s="249"/>
      <c r="J124" s="251"/>
      <c r="K124" s="251"/>
      <c r="L124" s="251"/>
      <c r="M124" s="251"/>
      <c r="N124" s="252"/>
      <c r="O124" s="249"/>
      <c r="P124" s="251"/>
      <c r="Q124" s="251"/>
      <c r="R124" s="251"/>
      <c r="S124" s="251"/>
      <c r="T124" s="252"/>
      <c r="U124" s="249"/>
      <c r="V124" s="251"/>
      <c r="W124" s="251"/>
      <c r="X124" s="251"/>
      <c r="Y124" s="251"/>
      <c r="Z124" s="338"/>
    </row>
    <row r="125" spans="1:27" ht="41.4" x14ac:dyDescent="0.3">
      <c r="A125" s="22">
        <v>1</v>
      </c>
      <c r="B125" s="74" t="s">
        <v>105</v>
      </c>
      <c r="C125" s="377">
        <v>30</v>
      </c>
      <c r="D125" s="377">
        <v>20</v>
      </c>
      <c r="E125" s="378">
        <f>C125+D125</f>
        <v>50</v>
      </c>
      <c r="F125" s="23" t="s">
        <v>21</v>
      </c>
      <c r="G125" s="323">
        <v>4</v>
      </c>
      <c r="H125" s="254">
        <v>50</v>
      </c>
      <c r="I125" s="22"/>
      <c r="J125" s="23"/>
      <c r="K125" s="255"/>
      <c r="L125" s="23"/>
      <c r="M125" s="23"/>
      <c r="N125" s="256"/>
      <c r="O125" s="22"/>
      <c r="P125" s="23"/>
      <c r="Q125" s="255"/>
      <c r="R125" s="23">
        <v>30</v>
      </c>
      <c r="S125" s="23">
        <v>20</v>
      </c>
      <c r="T125" s="255">
        <v>4</v>
      </c>
      <c r="U125" s="22"/>
      <c r="V125" s="23"/>
      <c r="W125" s="255"/>
      <c r="X125" s="23"/>
      <c r="Y125" s="323"/>
      <c r="Z125" s="86"/>
    </row>
    <row r="126" spans="1:27" ht="27" customHeight="1" x14ac:dyDescent="0.3">
      <c r="A126" s="28">
        <v>2</v>
      </c>
      <c r="B126" s="85" t="s">
        <v>106</v>
      </c>
      <c r="C126" s="379">
        <v>15</v>
      </c>
      <c r="D126" s="379">
        <f>J126+M126+P126+S126+V126+Y126</f>
        <v>0</v>
      </c>
      <c r="E126" s="380">
        <f t="shared" ref="E126:E133" si="18">C126+D126</f>
        <v>15</v>
      </c>
      <c r="F126" s="362" t="s">
        <v>127</v>
      </c>
      <c r="G126" s="126">
        <v>2</v>
      </c>
      <c r="H126" s="237">
        <v>35</v>
      </c>
      <c r="I126" s="28"/>
      <c r="J126" s="33"/>
      <c r="K126" s="86"/>
      <c r="L126" s="33"/>
      <c r="M126" s="33"/>
      <c r="N126" s="87"/>
      <c r="O126" s="28"/>
      <c r="P126" s="33"/>
      <c r="Q126" s="86"/>
      <c r="R126" s="33">
        <v>15</v>
      </c>
      <c r="S126" s="33">
        <v>0</v>
      </c>
      <c r="T126" s="86">
        <v>2</v>
      </c>
      <c r="U126" s="28"/>
      <c r="V126" s="33"/>
      <c r="W126" s="86"/>
      <c r="X126" s="33"/>
      <c r="Y126" s="126"/>
      <c r="Z126" s="86"/>
    </row>
    <row r="127" spans="1:27" x14ac:dyDescent="0.3">
      <c r="A127" s="28">
        <v>3</v>
      </c>
      <c r="B127" s="85" t="s">
        <v>107</v>
      </c>
      <c r="C127" s="379">
        <v>25</v>
      </c>
      <c r="D127" s="379">
        <v>0</v>
      </c>
      <c r="E127" s="380">
        <f t="shared" si="18"/>
        <v>25</v>
      </c>
      <c r="F127" s="362" t="s">
        <v>127</v>
      </c>
      <c r="G127" s="126">
        <v>2</v>
      </c>
      <c r="H127" s="237">
        <v>25</v>
      </c>
      <c r="I127" s="28"/>
      <c r="J127" s="33"/>
      <c r="K127" s="86"/>
      <c r="L127" s="33"/>
      <c r="M127" s="33"/>
      <c r="N127" s="87"/>
      <c r="O127" s="28"/>
      <c r="P127" s="33"/>
      <c r="Q127" s="86"/>
      <c r="R127" s="33">
        <v>15</v>
      </c>
      <c r="S127" s="33">
        <v>0</v>
      </c>
      <c r="T127" s="86">
        <v>2</v>
      </c>
      <c r="U127" s="104"/>
      <c r="V127" s="33"/>
      <c r="W127" s="86"/>
      <c r="X127" s="33"/>
      <c r="Y127" s="126"/>
      <c r="Z127" s="86"/>
    </row>
    <row r="128" spans="1:27" x14ac:dyDescent="0.3">
      <c r="A128" s="28">
        <v>4</v>
      </c>
      <c r="B128" s="85" t="s">
        <v>145</v>
      </c>
      <c r="C128" s="379">
        <v>25</v>
      </c>
      <c r="D128" s="379">
        <v>0</v>
      </c>
      <c r="E128" s="380">
        <f t="shared" si="18"/>
        <v>25</v>
      </c>
      <c r="F128" s="362" t="s">
        <v>127</v>
      </c>
      <c r="G128" s="126">
        <v>2</v>
      </c>
      <c r="H128" s="237">
        <v>25</v>
      </c>
      <c r="I128" s="28"/>
      <c r="J128" s="33"/>
      <c r="K128" s="86"/>
      <c r="L128" s="33"/>
      <c r="M128" s="33"/>
      <c r="N128" s="87"/>
      <c r="O128" s="28"/>
      <c r="P128" s="33"/>
      <c r="Q128" s="86"/>
      <c r="R128" s="33"/>
      <c r="S128" s="33"/>
      <c r="T128" s="87"/>
      <c r="U128" s="33">
        <v>25</v>
      </c>
      <c r="V128" s="33">
        <v>0</v>
      </c>
      <c r="W128" s="86">
        <v>2</v>
      </c>
      <c r="X128" s="33"/>
      <c r="Y128" s="126"/>
      <c r="Z128" s="86"/>
    </row>
    <row r="129" spans="1:27" ht="28.2" thickBot="1" x14ac:dyDescent="0.35">
      <c r="A129" s="28">
        <v>5</v>
      </c>
      <c r="B129" s="85" t="s">
        <v>108</v>
      </c>
      <c r="C129" s="379">
        <v>6</v>
      </c>
      <c r="D129" s="379">
        <v>9</v>
      </c>
      <c r="E129" s="380">
        <f t="shared" si="18"/>
        <v>15</v>
      </c>
      <c r="F129" s="362" t="s">
        <v>127</v>
      </c>
      <c r="G129" s="126">
        <v>2</v>
      </c>
      <c r="H129" s="237">
        <v>35</v>
      </c>
      <c r="I129" s="28"/>
      <c r="J129" s="33"/>
      <c r="K129" s="86"/>
      <c r="L129" s="33"/>
      <c r="M129" s="33"/>
      <c r="N129" s="87"/>
      <c r="O129" s="28"/>
      <c r="P129" s="33"/>
      <c r="Q129" s="86"/>
      <c r="R129" s="33"/>
      <c r="S129" s="33"/>
      <c r="T129" s="366"/>
      <c r="U129" s="33">
        <v>6</v>
      </c>
      <c r="V129" s="33">
        <v>9</v>
      </c>
      <c r="W129" s="86">
        <v>2</v>
      </c>
      <c r="X129" s="33"/>
      <c r="Y129" s="126"/>
      <c r="Z129" s="86"/>
    </row>
    <row r="130" spans="1:27" ht="28.2" thickBot="1" x14ac:dyDescent="0.35">
      <c r="A130" s="28">
        <v>6</v>
      </c>
      <c r="B130" s="85" t="s">
        <v>109</v>
      </c>
      <c r="C130" s="379">
        <v>35</v>
      </c>
      <c r="D130" s="379">
        <v>50</v>
      </c>
      <c r="E130" s="380">
        <f t="shared" si="18"/>
        <v>85</v>
      </c>
      <c r="F130" s="365" t="s">
        <v>21</v>
      </c>
      <c r="G130" s="126">
        <v>7</v>
      </c>
      <c r="H130" s="33">
        <v>100</v>
      </c>
      <c r="I130" s="33"/>
      <c r="J130" s="86"/>
      <c r="K130" s="33"/>
      <c r="L130" s="33"/>
      <c r="M130" s="86"/>
      <c r="N130" s="33"/>
      <c r="O130" s="33"/>
      <c r="P130" s="86"/>
      <c r="Q130" s="33"/>
      <c r="R130" s="33"/>
      <c r="S130" s="88"/>
      <c r="T130" s="368"/>
      <c r="U130" s="104">
        <v>20</v>
      </c>
      <c r="V130" s="86">
        <v>20</v>
      </c>
      <c r="W130" s="33">
        <v>3</v>
      </c>
      <c r="X130" s="33">
        <v>15</v>
      </c>
      <c r="Y130" s="88">
        <v>30</v>
      </c>
      <c r="Z130" s="86">
        <v>4</v>
      </c>
    </row>
    <row r="131" spans="1:27" x14ac:dyDescent="0.3">
      <c r="A131" s="28">
        <v>7</v>
      </c>
      <c r="B131" s="351" t="s">
        <v>110</v>
      </c>
      <c r="C131" s="379">
        <v>3</v>
      </c>
      <c r="D131" s="379">
        <v>12</v>
      </c>
      <c r="E131" s="380">
        <f t="shared" si="18"/>
        <v>15</v>
      </c>
      <c r="F131" s="362" t="s">
        <v>127</v>
      </c>
      <c r="G131" s="126">
        <v>2</v>
      </c>
      <c r="H131" s="237">
        <v>35</v>
      </c>
      <c r="I131" s="28"/>
      <c r="J131" s="33"/>
      <c r="K131" s="86"/>
      <c r="L131" s="239"/>
      <c r="M131" s="33"/>
      <c r="N131" s="87"/>
      <c r="O131" s="28"/>
      <c r="P131" s="33"/>
      <c r="Q131" s="86"/>
      <c r="R131" s="239"/>
      <c r="S131" s="33"/>
      <c r="T131" s="367"/>
      <c r="U131" s="28"/>
      <c r="V131" s="33"/>
      <c r="W131" s="86"/>
      <c r="X131" s="33">
        <v>3</v>
      </c>
      <c r="Y131" s="126">
        <v>12</v>
      </c>
      <c r="Z131" s="86">
        <v>2</v>
      </c>
    </row>
    <row r="132" spans="1:27" ht="29.4" customHeight="1" x14ac:dyDescent="0.3">
      <c r="A132" s="28">
        <v>8</v>
      </c>
      <c r="B132" s="85" t="s">
        <v>111</v>
      </c>
      <c r="C132" s="379">
        <v>3</v>
      </c>
      <c r="D132" s="379">
        <v>12</v>
      </c>
      <c r="E132" s="380">
        <v>15</v>
      </c>
      <c r="F132" s="362" t="s">
        <v>127</v>
      </c>
      <c r="G132" s="126">
        <v>2</v>
      </c>
      <c r="H132" s="237">
        <v>35</v>
      </c>
      <c r="I132" s="28"/>
      <c r="J132" s="33"/>
      <c r="K132" s="86"/>
      <c r="L132" s="33"/>
      <c r="M132" s="33"/>
      <c r="N132" s="87"/>
      <c r="O132" s="28"/>
      <c r="P132" s="33"/>
      <c r="Q132" s="86"/>
      <c r="R132" s="33"/>
      <c r="S132" s="33"/>
      <c r="T132" s="87"/>
      <c r="U132" s="28"/>
      <c r="V132" s="33"/>
      <c r="W132" s="86"/>
      <c r="X132" s="125">
        <v>3</v>
      </c>
      <c r="Y132" s="126">
        <v>12</v>
      </c>
      <c r="Z132" s="86">
        <v>2</v>
      </c>
    </row>
    <row r="133" spans="1:27" x14ac:dyDescent="0.3">
      <c r="A133" s="28">
        <v>9</v>
      </c>
      <c r="B133" s="85" t="s">
        <v>112</v>
      </c>
      <c r="C133" s="379">
        <v>3</v>
      </c>
      <c r="D133" s="379">
        <v>12</v>
      </c>
      <c r="E133" s="380">
        <f t="shared" si="18"/>
        <v>15</v>
      </c>
      <c r="F133" s="362" t="s">
        <v>127</v>
      </c>
      <c r="G133" s="126">
        <v>2</v>
      </c>
      <c r="H133" s="237">
        <v>35</v>
      </c>
      <c r="I133" s="28"/>
      <c r="J133" s="33"/>
      <c r="K133" s="86"/>
      <c r="L133" s="33"/>
      <c r="M133" s="33"/>
      <c r="N133" s="87"/>
      <c r="O133" s="28"/>
      <c r="P133" s="33"/>
      <c r="Q133" s="86"/>
      <c r="R133" s="33"/>
      <c r="S133" s="33"/>
      <c r="T133" s="87"/>
      <c r="U133" s="28"/>
      <c r="V133" s="33"/>
      <c r="W133" s="86"/>
      <c r="X133" s="125">
        <v>3</v>
      </c>
      <c r="Y133" s="126">
        <v>12</v>
      </c>
      <c r="Z133" s="86">
        <v>2</v>
      </c>
    </row>
    <row r="134" spans="1:27" x14ac:dyDescent="0.3">
      <c r="A134" s="28"/>
      <c r="B134" s="238"/>
      <c r="C134" s="125"/>
      <c r="D134" s="125"/>
      <c r="E134" s="33"/>
      <c r="F134" s="33"/>
      <c r="G134" s="126"/>
      <c r="H134" s="237"/>
      <c r="I134" s="28"/>
      <c r="J134" s="33"/>
      <c r="K134" s="86"/>
      <c r="L134" s="33"/>
      <c r="M134" s="33"/>
      <c r="N134" s="87"/>
      <c r="O134" s="28"/>
      <c r="P134" s="33"/>
      <c r="Q134" s="86"/>
      <c r="R134" s="33"/>
      <c r="S134" s="33"/>
      <c r="T134" s="87"/>
      <c r="U134" s="28"/>
      <c r="V134" s="33"/>
      <c r="W134" s="86"/>
      <c r="X134" s="33"/>
      <c r="Y134" s="126"/>
      <c r="Z134" s="86"/>
    </row>
    <row r="135" spans="1:27" ht="15" thickBot="1" x14ac:dyDescent="0.35">
      <c r="A135" s="240"/>
      <c r="B135" s="216" t="s">
        <v>91</v>
      </c>
      <c r="C135" s="42">
        <f>SUM(C125:C134)</f>
        <v>145</v>
      </c>
      <c r="D135" s="42">
        <f>SUM(D125:D134)</f>
        <v>115</v>
      </c>
      <c r="E135" s="42">
        <f>SUM(E125:E134)</f>
        <v>260</v>
      </c>
      <c r="F135" s="241"/>
      <c r="G135" s="241">
        <f>SUM(G125:G134)</f>
        <v>25</v>
      </c>
      <c r="H135" s="242">
        <f>SUM(H125:H134)</f>
        <v>375</v>
      </c>
      <c r="I135" s="94">
        <f t="shared" ref="I135:Z135" si="19">SUM(I125:I134)</f>
        <v>0</v>
      </c>
      <c r="J135" s="31">
        <f t="shared" si="19"/>
        <v>0</v>
      </c>
      <c r="K135" s="31">
        <f t="shared" si="19"/>
        <v>0</v>
      </c>
      <c r="L135" s="31">
        <f t="shared" si="19"/>
        <v>0</v>
      </c>
      <c r="M135" s="31">
        <f t="shared" si="19"/>
        <v>0</v>
      </c>
      <c r="N135" s="95">
        <f t="shared" si="19"/>
        <v>0</v>
      </c>
      <c r="O135" s="94">
        <f t="shared" si="19"/>
        <v>0</v>
      </c>
      <c r="P135" s="31">
        <f t="shared" si="19"/>
        <v>0</v>
      </c>
      <c r="Q135" s="31">
        <f t="shared" si="19"/>
        <v>0</v>
      </c>
      <c r="R135" s="31">
        <f t="shared" si="19"/>
        <v>60</v>
      </c>
      <c r="S135" s="31">
        <f t="shared" si="19"/>
        <v>20</v>
      </c>
      <c r="T135" s="95">
        <f t="shared" si="19"/>
        <v>8</v>
      </c>
      <c r="U135" s="94">
        <f t="shared" si="19"/>
        <v>51</v>
      </c>
      <c r="V135" s="31">
        <f t="shared" si="19"/>
        <v>29</v>
      </c>
      <c r="W135" s="31">
        <f t="shared" si="19"/>
        <v>7</v>
      </c>
      <c r="X135" s="31">
        <f t="shared" si="19"/>
        <v>24</v>
      </c>
      <c r="Y135" s="93">
        <f t="shared" si="19"/>
        <v>66</v>
      </c>
      <c r="Z135" s="31">
        <f t="shared" si="19"/>
        <v>10</v>
      </c>
    </row>
    <row r="136" spans="1:27" ht="15" thickBot="1" x14ac:dyDescent="0.35">
      <c r="A136" s="259"/>
      <c r="B136" s="245" t="s">
        <v>92</v>
      </c>
      <c r="C136" s="173">
        <f>C135/E135</f>
        <v>0.55769230769230771</v>
      </c>
      <c r="D136" s="173">
        <f>D135/E135</f>
        <v>0.44230769230769229</v>
      </c>
      <c r="E136" s="174"/>
      <c r="F136" s="246"/>
      <c r="G136" s="321"/>
      <c r="H136" s="98"/>
      <c r="I136" s="58">
        <f t="shared" ref="I136:Z136" si="20">I15+I30+I40+I49+I75+I84+I135</f>
        <v>134</v>
      </c>
      <c r="J136" s="55">
        <f t="shared" si="20"/>
        <v>165</v>
      </c>
      <c r="K136" s="55">
        <f t="shared" si="20"/>
        <v>30</v>
      </c>
      <c r="L136" s="55">
        <f t="shared" si="20"/>
        <v>111</v>
      </c>
      <c r="M136" s="55">
        <f t="shared" si="20"/>
        <v>211</v>
      </c>
      <c r="N136" s="97">
        <f t="shared" si="20"/>
        <v>30</v>
      </c>
      <c r="O136" s="58">
        <f t="shared" si="20"/>
        <v>113</v>
      </c>
      <c r="P136" s="55">
        <f t="shared" si="20"/>
        <v>186</v>
      </c>
      <c r="Q136" s="55">
        <f t="shared" si="20"/>
        <v>30</v>
      </c>
      <c r="R136" s="55">
        <f t="shared" si="20"/>
        <v>114</v>
      </c>
      <c r="S136" s="55">
        <f t="shared" si="20"/>
        <v>150</v>
      </c>
      <c r="T136" s="97">
        <f t="shared" si="20"/>
        <v>30</v>
      </c>
      <c r="U136" s="58">
        <f t="shared" si="20"/>
        <v>96</v>
      </c>
      <c r="V136" s="55">
        <f t="shared" si="20"/>
        <v>221</v>
      </c>
      <c r="W136" s="55">
        <f t="shared" si="20"/>
        <v>30</v>
      </c>
      <c r="X136" s="55">
        <f t="shared" si="20"/>
        <v>46</v>
      </c>
      <c r="Y136" s="98">
        <f t="shared" si="20"/>
        <v>188</v>
      </c>
      <c r="Z136" s="31">
        <f t="shared" si="20"/>
        <v>30</v>
      </c>
    </row>
    <row r="137" spans="1:27" x14ac:dyDescent="0.3">
      <c r="A137" s="310"/>
      <c r="B137" s="161"/>
      <c r="C137" s="419"/>
      <c r="D137" s="419"/>
      <c r="E137" s="420"/>
      <c r="F137" s="433"/>
      <c r="G137" s="434"/>
      <c r="H137" s="435"/>
      <c r="I137" s="431"/>
      <c r="J137" s="428"/>
      <c r="K137" s="429"/>
      <c r="L137" s="428"/>
      <c r="M137" s="428"/>
      <c r="N137" s="430"/>
      <c r="O137" s="431"/>
      <c r="P137" s="428"/>
      <c r="Q137" s="429"/>
      <c r="R137" s="428"/>
      <c r="S137" s="428"/>
      <c r="T137" s="430"/>
      <c r="U137" s="431"/>
      <c r="V137" s="428"/>
      <c r="W137" s="429"/>
      <c r="X137" s="428"/>
      <c r="Y137" s="428"/>
      <c r="Z137" s="432"/>
      <c r="AA137" s="436"/>
    </row>
    <row r="138" spans="1:27" x14ac:dyDescent="0.3">
      <c r="A138" s="247"/>
      <c r="B138" s="248"/>
      <c r="C138" s="397"/>
      <c r="D138" s="397"/>
      <c r="E138" s="398"/>
      <c r="F138" s="399"/>
      <c r="G138" s="395"/>
      <c r="H138" s="400"/>
      <c r="I138" s="405"/>
      <c r="J138" s="406"/>
      <c r="K138" s="407"/>
      <c r="L138" s="406"/>
      <c r="M138" s="406"/>
      <c r="N138" s="408"/>
      <c r="O138" s="405"/>
      <c r="P138" s="406"/>
      <c r="Q138" s="407"/>
      <c r="R138" s="406"/>
      <c r="S138" s="406"/>
      <c r="T138" s="408"/>
      <c r="U138" s="405"/>
      <c r="V138" s="406"/>
      <c r="W138" s="407"/>
      <c r="X138" s="406"/>
      <c r="Y138" s="406"/>
      <c r="Z138" s="432"/>
      <c r="AA138" s="436"/>
    </row>
    <row r="139" spans="1:27" x14ac:dyDescent="0.3">
      <c r="A139" s="222"/>
      <c r="B139" s="225" t="s">
        <v>93</v>
      </c>
      <c r="C139" s="107">
        <f>C77+C135</f>
        <v>627</v>
      </c>
      <c r="D139" s="107">
        <f>D135+D77</f>
        <v>897</v>
      </c>
      <c r="E139" s="129">
        <f>C139+D139</f>
        <v>1524</v>
      </c>
      <c r="F139" s="226"/>
      <c r="G139" s="319"/>
      <c r="H139" s="227"/>
      <c r="I139" s="405"/>
      <c r="J139" s="406"/>
      <c r="K139" s="407"/>
      <c r="L139" s="406"/>
      <c r="M139" s="406"/>
      <c r="N139" s="408"/>
      <c r="O139" s="405"/>
      <c r="P139" s="406"/>
      <c r="Q139" s="407"/>
      <c r="R139" s="406"/>
      <c r="S139" s="406"/>
      <c r="T139" s="408"/>
      <c r="U139" s="405"/>
      <c r="V139" s="406"/>
      <c r="W139" s="407"/>
      <c r="X139" s="406"/>
      <c r="Y139" s="406"/>
      <c r="Z139" s="432"/>
      <c r="AA139" s="436"/>
    </row>
    <row r="140" spans="1:27" x14ac:dyDescent="0.3">
      <c r="A140" s="222"/>
      <c r="B140" s="225" t="s">
        <v>24</v>
      </c>
      <c r="C140" s="223">
        <f>C139/E139</f>
        <v>0.41141732283464566</v>
      </c>
      <c r="D140" s="223">
        <f>D139/E139</f>
        <v>0.58858267716535428</v>
      </c>
      <c r="E140" s="129"/>
      <c r="F140" s="226"/>
      <c r="G140" s="319"/>
      <c r="H140" s="227"/>
      <c r="I140" s="405"/>
      <c r="J140" s="406"/>
      <c r="K140" s="407"/>
      <c r="L140" s="406"/>
      <c r="M140" s="406"/>
      <c r="N140" s="408"/>
      <c r="O140" s="405"/>
      <c r="P140" s="406"/>
      <c r="Q140" s="407"/>
      <c r="R140" s="406"/>
      <c r="S140" s="406"/>
      <c r="T140" s="408"/>
      <c r="U140" s="405"/>
      <c r="V140" s="406"/>
      <c r="W140" s="407"/>
      <c r="X140" s="406"/>
      <c r="Y140" s="406"/>
      <c r="Z140" s="432"/>
      <c r="AA140" s="436"/>
    </row>
    <row r="141" spans="1:27" x14ac:dyDescent="0.3">
      <c r="A141" s="222"/>
      <c r="B141" s="45"/>
      <c r="C141" s="306"/>
      <c r="D141" s="306"/>
      <c r="E141" s="313"/>
      <c r="F141" s="224"/>
      <c r="G141" s="191"/>
      <c r="H141" s="95"/>
      <c r="I141" s="405"/>
      <c r="J141" s="406"/>
      <c r="K141" s="407"/>
      <c r="L141" s="406"/>
      <c r="M141" s="406"/>
      <c r="N141" s="408"/>
      <c r="O141" s="405"/>
      <c r="P141" s="406"/>
      <c r="Q141" s="407"/>
      <c r="R141" s="406"/>
      <c r="S141" s="406"/>
      <c r="T141" s="408"/>
      <c r="U141" s="405"/>
      <c r="V141" s="406"/>
      <c r="W141" s="407"/>
      <c r="X141" s="406"/>
      <c r="Y141" s="406"/>
      <c r="Z141" s="432"/>
      <c r="AA141" s="436"/>
    </row>
    <row r="142" spans="1:27" ht="15" thickBot="1" x14ac:dyDescent="0.35">
      <c r="A142" s="228"/>
      <c r="B142" s="229"/>
      <c r="C142" s="54"/>
      <c r="D142" s="54"/>
      <c r="E142" s="230"/>
      <c r="F142" s="231"/>
      <c r="G142" s="320"/>
      <c r="H142" s="232"/>
      <c r="I142" s="410"/>
      <c r="J142" s="411"/>
      <c r="K142" s="412"/>
      <c r="L142" s="411"/>
      <c r="M142" s="411"/>
      <c r="N142" s="413"/>
      <c r="O142" s="410"/>
      <c r="P142" s="411"/>
      <c r="Q142" s="412"/>
      <c r="R142" s="411"/>
      <c r="S142" s="411"/>
      <c r="T142" s="413"/>
      <c r="U142" s="410"/>
      <c r="V142" s="411"/>
      <c r="W142" s="412"/>
      <c r="X142" s="411"/>
      <c r="Y142" s="411"/>
      <c r="Z142" s="432"/>
      <c r="AA142" s="436"/>
    </row>
    <row r="143" spans="1:27" ht="15" thickBot="1" x14ac:dyDescent="0.35">
      <c r="A143" s="249"/>
      <c r="B143" s="250" t="s">
        <v>113</v>
      </c>
      <c r="C143" s="251"/>
      <c r="D143" s="251"/>
      <c r="E143" s="251"/>
      <c r="F143" s="251"/>
      <c r="G143" s="251"/>
      <c r="H143" s="251"/>
      <c r="I143" s="249"/>
      <c r="J143" s="251"/>
      <c r="K143" s="251"/>
      <c r="L143" s="251"/>
      <c r="M143" s="251"/>
      <c r="N143" s="252"/>
      <c r="O143" s="249"/>
      <c r="P143" s="251"/>
      <c r="Q143" s="251"/>
      <c r="R143" s="251"/>
      <c r="S143" s="251"/>
      <c r="T143" s="252"/>
      <c r="U143" s="249"/>
      <c r="V143" s="251"/>
      <c r="W143" s="251"/>
      <c r="X143" s="251"/>
      <c r="Y143" s="251"/>
      <c r="Z143" s="338"/>
    </row>
    <row r="144" spans="1:27" ht="27" customHeight="1" x14ac:dyDescent="0.3">
      <c r="A144" s="22">
        <v>1</v>
      </c>
      <c r="B144" s="74" t="s">
        <v>114</v>
      </c>
      <c r="C144" s="377">
        <v>25</v>
      </c>
      <c r="D144" s="377">
        <v>0</v>
      </c>
      <c r="E144" s="378">
        <f t="shared" ref="E144:E152" si="21">C144+D144</f>
        <v>25</v>
      </c>
      <c r="F144" s="362" t="s">
        <v>127</v>
      </c>
      <c r="G144" s="323">
        <v>2</v>
      </c>
      <c r="H144" s="254">
        <v>25</v>
      </c>
      <c r="I144" s="22"/>
      <c r="J144" s="23"/>
      <c r="K144" s="255"/>
      <c r="L144" s="23"/>
      <c r="M144" s="23"/>
      <c r="N144" s="256"/>
      <c r="O144" s="22"/>
      <c r="P144" s="23"/>
      <c r="Q144" s="255"/>
      <c r="R144" s="23">
        <v>25</v>
      </c>
      <c r="S144" s="23">
        <v>0</v>
      </c>
      <c r="T144" s="255">
        <v>2</v>
      </c>
      <c r="U144" s="22"/>
      <c r="V144" s="23"/>
      <c r="W144" s="255"/>
      <c r="X144" s="23"/>
      <c r="Y144" s="323"/>
      <c r="Z144" s="86"/>
    </row>
    <row r="145" spans="1:27" x14ac:dyDescent="0.3">
      <c r="A145" s="28">
        <v>2</v>
      </c>
      <c r="B145" s="85" t="s">
        <v>115</v>
      </c>
      <c r="C145" s="379">
        <v>20</v>
      </c>
      <c r="D145" s="379">
        <v>60</v>
      </c>
      <c r="E145" s="380">
        <f t="shared" si="21"/>
        <v>80</v>
      </c>
      <c r="F145" s="369" t="s">
        <v>21</v>
      </c>
      <c r="G145" s="329">
        <v>6</v>
      </c>
      <c r="H145" s="237">
        <v>75</v>
      </c>
      <c r="I145" s="28"/>
      <c r="J145" s="33"/>
      <c r="K145" s="86"/>
      <c r="L145" s="33"/>
      <c r="M145" s="33"/>
      <c r="N145" s="87"/>
      <c r="O145" s="28"/>
      <c r="P145" s="33"/>
      <c r="Q145" s="86"/>
      <c r="R145" s="33"/>
      <c r="S145" s="33"/>
      <c r="T145" s="86"/>
      <c r="U145" s="28">
        <v>10</v>
      </c>
      <c r="V145" s="33">
        <v>30</v>
      </c>
      <c r="W145" s="86">
        <v>3</v>
      </c>
      <c r="X145" s="33">
        <v>10</v>
      </c>
      <c r="Y145" s="126">
        <v>30</v>
      </c>
      <c r="Z145" s="86">
        <v>3</v>
      </c>
    </row>
    <row r="146" spans="1:27" ht="27.6" x14ac:dyDescent="0.3">
      <c r="A146" s="28">
        <v>3</v>
      </c>
      <c r="B146" s="85" t="s">
        <v>116</v>
      </c>
      <c r="C146" s="379">
        <v>4</v>
      </c>
      <c r="D146" s="379">
        <v>12</v>
      </c>
      <c r="E146" s="380">
        <f t="shared" si="21"/>
        <v>16</v>
      </c>
      <c r="F146" s="362" t="s">
        <v>127</v>
      </c>
      <c r="G146" s="126">
        <v>2</v>
      </c>
      <c r="H146" s="237">
        <v>35</v>
      </c>
      <c r="I146" s="28"/>
      <c r="J146" s="33"/>
      <c r="K146" s="86"/>
      <c r="L146" s="33"/>
      <c r="M146" s="33"/>
      <c r="N146" s="87"/>
      <c r="O146" s="28"/>
      <c r="P146" s="33"/>
      <c r="Q146" s="86"/>
      <c r="R146" s="33"/>
      <c r="S146" s="33"/>
      <c r="T146" s="86"/>
      <c r="U146" s="104">
        <v>4</v>
      </c>
      <c r="V146" s="33">
        <v>12</v>
      </c>
      <c r="W146" s="86">
        <v>2</v>
      </c>
      <c r="X146" s="33"/>
      <c r="Y146" s="126"/>
      <c r="Z146" s="86"/>
    </row>
    <row r="147" spans="1:27" ht="41.4" x14ac:dyDescent="0.3">
      <c r="A147" s="28">
        <v>4</v>
      </c>
      <c r="B147" s="85" t="s">
        <v>117</v>
      </c>
      <c r="C147" s="389">
        <v>15</v>
      </c>
      <c r="D147" s="389">
        <v>0</v>
      </c>
      <c r="E147" s="390">
        <f t="shared" si="21"/>
        <v>15</v>
      </c>
      <c r="F147" s="362" t="s">
        <v>127</v>
      </c>
      <c r="G147" s="126">
        <v>2</v>
      </c>
      <c r="H147" s="237">
        <v>35</v>
      </c>
      <c r="I147" s="28"/>
      <c r="J147" s="33"/>
      <c r="K147" s="86"/>
      <c r="L147" s="33"/>
      <c r="M147" s="33"/>
      <c r="N147" s="87"/>
      <c r="O147" s="28"/>
      <c r="P147" s="33"/>
      <c r="Q147" s="86"/>
      <c r="R147" s="33">
        <v>15</v>
      </c>
      <c r="S147" s="33">
        <v>0</v>
      </c>
      <c r="T147" s="87">
        <v>2</v>
      </c>
      <c r="U147" s="309"/>
      <c r="V147" s="309"/>
      <c r="W147" s="314"/>
      <c r="X147" s="33"/>
      <c r="Y147" s="126"/>
      <c r="Z147" s="86"/>
    </row>
    <row r="148" spans="1:27" ht="27.6" x14ac:dyDescent="0.3">
      <c r="A148" s="28">
        <v>5</v>
      </c>
      <c r="B148" s="85" t="s">
        <v>118</v>
      </c>
      <c r="C148" s="379">
        <v>20</v>
      </c>
      <c r="D148" s="379">
        <v>50</v>
      </c>
      <c r="E148" s="380">
        <f t="shared" si="21"/>
        <v>70</v>
      </c>
      <c r="F148" s="369" t="s">
        <v>21</v>
      </c>
      <c r="G148" s="329">
        <v>6</v>
      </c>
      <c r="H148" s="237">
        <v>80</v>
      </c>
      <c r="I148" s="28"/>
      <c r="J148" s="33"/>
      <c r="K148" s="86"/>
      <c r="L148" s="33"/>
      <c r="M148" s="33"/>
      <c r="N148" s="87"/>
      <c r="O148" s="28"/>
      <c r="P148" s="33"/>
      <c r="Q148" s="86"/>
      <c r="R148" s="33"/>
      <c r="S148" s="33"/>
      <c r="T148" s="87"/>
      <c r="U148" s="33">
        <v>10</v>
      </c>
      <c r="V148" s="33">
        <v>20</v>
      </c>
      <c r="W148" s="86">
        <v>2</v>
      </c>
      <c r="X148" s="33">
        <v>10</v>
      </c>
      <c r="Y148" s="126">
        <v>30</v>
      </c>
      <c r="Z148" s="86">
        <v>4</v>
      </c>
    </row>
    <row r="149" spans="1:27" ht="29.4" customHeight="1" x14ac:dyDescent="0.3">
      <c r="A149" s="28">
        <v>6</v>
      </c>
      <c r="B149" s="85" t="s">
        <v>119</v>
      </c>
      <c r="C149" s="379">
        <v>15</v>
      </c>
      <c r="D149" s="379">
        <v>0</v>
      </c>
      <c r="E149" s="380">
        <f t="shared" si="21"/>
        <v>15</v>
      </c>
      <c r="F149" s="362" t="s">
        <v>127</v>
      </c>
      <c r="G149" s="126">
        <v>2</v>
      </c>
      <c r="H149" s="237">
        <v>35</v>
      </c>
      <c r="I149" s="28"/>
      <c r="J149" s="33"/>
      <c r="K149" s="86"/>
      <c r="L149" s="239"/>
      <c r="M149" s="33"/>
      <c r="N149" s="87"/>
      <c r="O149" s="28"/>
      <c r="P149" s="33"/>
      <c r="Q149" s="86"/>
      <c r="R149" s="239">
        <v>15</v>
      </c>
      <c r="S149" s="33">
        <v>0</v>
      </c>
      <c r="T149" s="87">
        <v>2</v>
      </c>
      <c r="U149" s="28"/>
      <c r="V149" s="33"/>
      <c r="W149" s="86"/>
      <c r="X149" s="33"/>
      <c r="Y149" s="126"/>
      <c r="Z149" s="86"/>
    </row>
    <row r="150" spans="1:27" ht="31.2" customHeight="1" x14ac:dyDescent="0.3">
      <c r="A150" s="28">
        <v>7</v>
      </c>
      <c r="B150" s="85" t="s">
        <v>111</v>
      </c>
      <c r="C150" s="379">
        <v>3</v>
      </c>
      <c r="D150" s="379">
        <v>12</v>
      </c>
      <c r="E150" s="380">
        <f t="shared" si="21"/>
        <v>15</v>
      </c>
      <c r="F150" s="362" t="s">
        <v>127</v>
      </c>
      <c r="G150" s="126">
        <v>2</v>
      </c>
      <c r="H150" s="237">
        <v>34</v>
      </c>
      <c r="I150" s="28"/>
      <c r="J150" s="33"/>
      <c r="K150" s="86"/>
      <c r="L150" s="33"/>
      <c r="M150" s="33"/>
      <c r="N150" s="87"/>
      <c r="O150" s="28"/>
      <c r="P150" s="33"/>
      <c r="Q150" s="86"/>
      <c r="R150" s="33"/>
      <c r="S150" s="33"/>
      <c r="T150" s="87"/>
      <c r="U150" s="28"/>
      <c r="V150" s="33"/>
      <c r="W150" s="86"/>
      <c r="X150" s="125">
        <v>3</v>
      </c>
      <c r="Y150" s="126">
        <v>12</v>
      </c>
      <c r="Z150" s="86">
        <v>2</v>
      </c>
    </row>
    <row r="151" spans="1:27" ht="33.6" customHeight="1" x14ac:dyDescent="0.3">
      <c r="A151" s="28">
        <v>8</v>
      </c>
      <c r="B151" s="85" t="s">
        <v>120</v>
      </c>
      <c r="C151" s="379">
        <v>15</v>
      </c>
      <c r="D151" s="379">
        <v>0</v>
      </c>
      <c r="E151" s="380">
        <v>15</v>
      </c>
      <c r="F151" s="362" t="s">
        <v>127</v>
      </c>
      <c r="G151" s="126">
        <v>2</v>
      </c>
      <c r="H151" s="237">
        <v>35</v>
      </c>
      <c r="I151" s="28"/>
      <c r="J151" s="33" t="s">
        <v>0</v>
      </c>
      <c r="K151" s="86"/>
      <c r="L151" s="33"/>
      <c r="M151" s="33"/>
      <c r="N151" s="87"/>
      <c r="O151" s="28"/>
      <c r="P151" s="33"/>
      <c r="Q151" s="86"/>
      <c r="R151" s="33">
        <v>15</v>
      </c>
      <c r="S151" s="33">
        <v>0</v>
      </c>
      <c r="T151" s="87">
        <v>2</v>
      </c>
      <c r="U151" s="28"/>
      <c r="V151" s="33"/>
      <c r="W151" s="86"/>
      <c r="X151" s="125"/>
      <c r="Y151" s="126"/>
      <c r="Z151" s="86"/>
    </row>
    <row r="152" spans="1:27" x14ac:dyDescent="0.3">
      <c r="A152" s="28">
        <v>9</v>
      </c>
      <c r="B152" s="351" t="s">
        <v>121</v>
      </c>
      <c r="C152" s="379">
        <f>I152+L152+O152+R152+U152+X152</f>
        <v>0</v>
      </c>
      <c r="D152" s="379">
        <v>9</v>
      </c>
      <c r="E152" s="380">
        <f t="shared" si="21"/>
        <v>9</v>
      </c>
      <c r="F152" s="362" t="s">
        <v>127</v>
      </c>
      <c r="G152" s="126">
        <v>1</v>
      </c>
      <c r="H152" s="237">
        <v>21</v>
      </c>
      <c r="I152" s="28"/>
      <c r="J152" s="33"/>
      <c r="K152" s="86"/>
      <c r="L152" s="33"/>
      <c r="M152" s="33"/>
      <c r="N152" s="87"/>
      <c r="O152" s="28"/>
      <c r="P152" s="33"/>
      <c r="Q152" s="86"/>
      <c r="R152" s="33"/>
      <c r="S152" s="33"/>
      <c r="T152" s="87"/>
      <c r="U152" s="28"/>
      <c r="V152" s="33"/>
      <c r="W152" s="86"/>
      <c r="X152" s="33">
        <v>0</v>
      </c>
      <c r="Y152" s="126">
        <v>9</v>
      </c>
      <c r="Z152" s="86">
        <v>1</v>
      </c>
    </row>
    <row r="153" spans="1:27" x14ac:dyDescent="0.3">
      <c r="A153" s="262"/>
      <c r="B153" s="238"/>
      <c r="C153" s="125"/>
      <c r="D153" s="125"/>
      <c r="E153" s="33"/>
      <c r="F153" s="126"/>
      <c r="G153" s="126"/>
      <c r="H153" s="237"/>
      <c r="I153" s="28"/>
      <c r="J153" s="33"/>
      <c r="K153" s="86"/>
      <c r="L153" s="33"/>
      <c r="M153" s="33"/>
      <c r="N153" s="87"/>
      <c r="O153" s="28"/>
      <c r="P153" s="33"/>
      <c r="Q153" s="86"/>
      <c r="R153" s="33"/>
      <c r="S153" s="33"/>
      <c r="T153" s="87"/>
      <c r="U153" s="28"/>
      <c r="V153" s="33"/>
      <c r="W153" s="86"/>
      <c r="X153" s="33"/>
      <c r="Y153" s="126"/>
      <c r="Z153" s="86"/>
    </row>
    <row r="154" spans="1:27" x14ac:dyDescent="0.3">
      <c r="A154" s="240"/>
      <c r="B154" s="216" t="s">
        <v>91</v>
      </c>
      <c r="C154" s="42">
        <f>SUM(C144:C152)</f>
        <v>117</v>
      </c>
      <c r="D154" s="42">
        <f>SUM(D144:D153)</f>
        <v>143</v>
      </c>
      <c r="E154" s="42">
        <f>C154+D154</f>
        <v>260</v>
      </c>
      <c r="F154" s="263"/>
      <c r="G154" s="263">
        <f>SUM(G144:G153)</f>
        <v>25</v>
      </c>
      <c r="H154" s="264">
        <f>SUM(H144:H153)</f>
        <v>375</v>
      </c>
      <c r="I154" s="94">
        <f t="shared" ref="I154:Z154" si="22">SUM(I144:I152)</f>
        <v>0</v>
      </c>
      <c r="J154" s="31">
        <f t="shared" si="22"/>
        <v>0</v>
      </c>
      <c r="K154" s="31">
        <f t="shared" si="22"/>
        <v>0</v>
      </c>
      <c r="L154" s="31">
        <f t="shared" si="22"/>
        <v>0</v>
      </c>
      <c r="M154" s="31">
        <f t="shared" si="22"/>
        <v>0</v>
      </c>
      <c r="N154" s="95">
        <f t="shared" si="22"/>
        <v>0</v>
      </c>
      <c r="O154" s="94">
        <f t="shared" si="22"/>
        <v>0</v>
      </c>
      <c r="P154" s="31">
        <f t="shared" si="22"/>
        <v>0</v>
      </c>
      <c r="Q154" s="31">
        <f t="shared" si="22"/>
        <v>0</v>
      </c>
      <c r="R154" s="31">
        <f t="shared" si="22"/>
        <v>70</v>
      </c>
      <c r="S154" s="31">
        <f t="shared" si="22"/>
        <v>0</v>
      </c>
      <c r="T154" s="95">
        <f t="shared" si="22"/>
        <v>8</v>
      </c>
      <c r="U154" s="94">
        <f t="shared" si="22"/>
        <v>24</v>
      </c>
      <c r="V154" s="31">
        <f t="shared" si="22"/>
        <v>62</v>
      </c>
      <c r="W154" s="31">
        <f t="shared" si="22"/>
        <v>7</v>
      </c>
      <c r="X154" s="31">
        <f t="shared" si="22"/>
        <v>23</v>
      </c>
      <c r="Y154" s="93">
        <f t="shared" si="22"/>
        <v>81</v>
      </c>
      <c r="Z154" s="31">
        <f t="shared" si="22"/>
        <v>10</v>
      </c>
    </row>
    <row r="155" spans="1:27" ht="15" thickBot="1" x14ac:dyDescent="0.35">
      <c r="A155" s="259"/>
      <c r="B155" s="245" t="s">
        <v>92</v>
      </c>
      <c r="C155" s="173">
        <f>C154/E154</f>
        <v>0.45</v>
      </c>
      <c r="D155" s="173">
        <f>D154/E154</f>
        <v>0.55000000000000004</v>
      </c>
      <c r="E155" s="174"/>
      <c r="F155" s="266"/>
      <c r="G155" s="324"/>
      <c r="H155" s="267"/>
      <c r="I155" s="58"/>
      <c r="J155" s="55"/>
      <c r="K155" s="55"/>
      <c r="L155" s="55"/>
      <c r="M155" s="55"/>
      <c r="N155" s="97"/>
      <c r="O155" s="58"/>
      <c r="P155" s="55"/>
      <c r="Q155" s="55"/>
      <c r="R155" s="55"/>
      <c r="S155" s="55"/>
      <c r="T155" s="97"/>
      <c r="U155" s="58"/>
      <c r="V155" s="55"/>
      <c r="W155" s="55"/>
      <c r="X155" s="55"/>
      <c r="Y155" s="98"/>
      <c r="Z155" s="31"/>
    </row>
    <row r="156" spans="1:27" x14ac:dyDescent="0.3">
      <c r="A156" s="310"/>
      <c r="B156" s="161"/>
      <c r="C156" s="308"/>
      <c r="D156" s="308"/>
      <c r="E156" s="162"/>
      <c r="F156" s="311"/>
      <c r="G156" s="322"/>
      <c r="H156" s="312"/>
      <c r="I156" s="431"/>
      <c r="J156" s="428"/>
      <c r="K156" s="429"/>
      <c r="L156" s="428"/>
      <c r="M156" s="428"/>
      <c r="N156" s="430"/>
      <c r="O156" s="431"/>
      <c r="P156" s="428"/>
      <c r="Q156" s="429"/>
      <c r="R156" s="428"/>
      <c r="S156" s="428"/>
      <c r="T156" s="430"/>
      <c r="U156" s="431"/>
      <c r="V156" s="428"/>
      <c r="W156" s="429"/>
      <c r="X156" s="428"/>
      <c r="Y156" s="428"/>
      <c r="Z156" s="432"/>
      <c r="AA156" s="436"/>
    </row>
    <row r="157" spans="1:27" x14ac:dyDescent="0.3">
      <c r="A157" s="247"/>
      <c r="B157" s="248"/>
      <c r="C157" s="110"/>
      <c r="D157" s="110"/>
      <c r="E157" s="156"/>
      <c r="F157" s="217"/>
      <c r="G157" s="195"/>
      <c r="H157" s="93"/>
      <c r="I157" s="405"/>
      <c r="J157" s="406"/>
      <c r="K157" s="407"/>
      <c r="L157" s="406"/>
      <c r="M157" s="406"/>
      <c r="N157" s="408"/>
      <c r="O157" s="405"/>
      <c r="P157" s="406"/>
      <c r="Q157" s="407"/>
      <c r="R157" s="406"/>
      <c r="S157" s="406"/>
      <c r="T157" s="408"/>
      <c r="U157" s="405"/>
      <c r="V157" s="406"/>
      <c r="W157" s="407"/>
      <c r="X157" s="406"/>
      <c r="Y157" s="406"/>
      <c r="Z157" s="432"/>
      <c r="AA157" s="436"/>
    </row>
    <row r="158" spans="1:27" x14ac:dyDescent="0.3">
      <c r="A158" s="222"/>
      <c r="B158" s="225" t="s">
        <v>93</v>
      </c>
      <c r="C158" s="107">
        <f>C77+C154</f>
        <v>599</v>
      </c>
      <c r="D158" s="107">
        <f>D154+D77</f>
        <v>925</v>
      </c>
      <c r="E158" s="129">
        <f>C158+D158</f>
        <v>1524</v>
      </c>
      <c r="F158" s="226"/>
      <c r="G158" s="319"/>
      <c r="H158" s="227"/>
      <c r="I158" s="405"/>
      <c r="J158" s="406"/>
      <c r="K158" s="407"/>
      <c r="L158" s="406"/>
      <c r="M158" s="406"/>
      <c r="N158" s="408"/>
      <c r="O158" s="405"/>
      <c r="P158" s="406"/>
      <c r="Q158" s="407"/>
      <c r="R158" s="406"/>
      <c r="S158" s="406"/>
      <c r="T158" s="408"/>
      <c r="U158" s="405"/>
      <c r="V158" s="406"/>
      <c r="W158" s="407"/>
      <c r="X158" s="406"/>
      <c r="Y158" s="406"/>
      <c r="Z158" s="432"/>
      <c r="AA158" s="436"/>
    </row>
    <row r="159" spans="1:27" x14ac:dyDescent="0.3">
      <c r="A159" s="222"/>
      <c r="B159" s="225" t="s">
        <v>24</v>
      </c>
      <c r="C159" s="223">
        <f>C158/E158</f>
        <v>0.39304461942257218</v>
      </c>
      <c r="D159" s="223">
        <f>D158/E158</f>
        <v>0.60695538057742782</v>
      </c>
      <c r="E159" s="129"/>
      <c r="F159" s="226"/>
      <c r="G159" s="319"/>
      <c r="H159" s="227"/>
      <c r="I159" s="405"/>
      <c r="J159" s="406"/>
      <c r="K159" s="407"/>
      <c r="L159" s="406"/>
      <c r="M159" s="406"/>
      <c r="N159" s="408"/>
      <c r="O159" s="405"/>
      <c r="P159" s="406"/>
      <c r="Q159" s="407"/>
      <c r="R159" s="406"/>
      <c r="S159" s="406"/>
      <c r="T159" s="408"/>
      <c r="U159" s="405"/>
      <c r="V159" s="406"/>
      <c r="W159" s="407"/>
      <c r="X159" s="406"/>
      <c r="Y159" s="406"/>
      <c r="Z159" s="432" t="s">
        <v>122</v>
      </c>
      <c r="AA159" s="436"/>
    </row>
    <row r="160" spans="1:27" x14ac:dyDescent="0.3">
      <c r="A160" s="222"/>
      <c r="B160" s="45"/>
      <c r="C160" s="437"/>
      <c r="D160" s="437"/>
      <c r="E160" s="438"/>
      <c r="F160" s="345"/>
      <c r="G160" s="426"/>
      <c r="H160" s="427"/>
      <c r="I160" s="405"/>
      <c r="J160" s="406"/>
      <c r="K160" s="407"/>
      <c r="L160" s="406"/>
      <c r="M160" s="406"/>
      <c r="N160" s="408"/>
      <c r="O160" s="405"/>
      <c r="P160" s="406"/>
      <c r="Q160" s="407"/>
      <c r="R160" s="406"/>
      <c r="S160" s="406"/>
      <c r="T160" s="408"/>
      <c r="U160" s="405"/>
      <c r="V160" s="406"/>
      <c r="W160" s="407"/>
      <c r="X160" s="406"/>
      <c r="Y160" s="406"/>
      <c r="Z160" s="432"/>
      <c r="AA160" s="436"/>
    </row>
    <row r="161" spans="1:27" ht="15" thickBot="1" x14ac:dyDescent="0.35">
      <c r="A161" s="228"/>
      <c r="B161" s="229"/>
      <c r="C161" s="401"/>
      <c r="D161" s="401"/>
      <c r="E161" s="402"/>
      <c r="F161" s="403"/>
      <c r="G161" s="439"/>
      <c r="H161" s="404"/>
      <c r="I161" s="410"/>
      <c r="J161" s="411"/>
      <c r="K161" s="412"/>
      <c r="L161" s="411"/>
      <c r="M161" s="411"/>
      <c r="N161" s="413"/>
      <c r="O161" s="410"/>
      <c r="P161" s="411"/>
      <c r="Q161" s="412"/>
      <c r="R161" s="411"/>
      <c r="S161" s="411"/>
      <c r="T161" s="413"/>
      <c r="U161" s="410"/>
      <c r="V161" s="411"/>
      <c r="W161" s="412"/>
      <c r="X161" s="411"/>
      <c r="Y161" s="411"/>
      <c r="Z161" s="432"/>
      <c r="AA161" s="436"/>
    </row>
    <row r="162" spans="1:27" ht="15" thickBot="1" x14ac:dyDescent="0.35">
      <c r="A162" s="249"/>
      <c r="B162" s="250"/>
      <c r="C162" s="251"/>
      <c r="D162" s="251"/>
      <c r="E162" s="251"/>
      <c r="F162" s="251"/>
      <c r="G162" s="251"/>
      <c r="H162" s="251"/>
      <c r="I162" s="249"/>
      <c r="J162" s="251"/>
      <c r="K162" s="251"/>
      <c r="L162" s="251"/>
      <c r="M162" s="251"/>
      <c r="N162" s="252"/>
      <c r="O162" s="249"/>
      <c r="P162" s="251"/>
      <c r="Q162" s="251"/>
      <c r="R162" s="251"/>
      <c r="S162" s="251"/>
      <c r="T162" s="252"/>
      <c r="U162" s="249"/>
      <c r="V162" s="251"/>
      <c r="W162" s="251"/>
      <c r="X162" s="251"/>
      <c r="Y162" s="251"/>
      <c r="Z162" s="338"/>
    </row>
    <row r="163" spans="1:27" x14ac:dyDescent="0.3">
      <c r="A163" s="272"/>
      <c r="B163" s="272"/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2"/>
      <c r="R163" s="272"/>
      <c r="S163" s="272"/>
      <c r="T163" s="272"/>
      <c r="U163" s="272"/>
      <c r="V163" s="272"/>
      <c r="W163" s="272"/>
      <c r="X163" s="272"/>
      <c r="Y163" s="272"/>
      <c r="Z163" s="339"/>
    </row>
    <row r="164" spans="1:27" ht="26.4" customHeight="1" x14ac:dyDescent="0.3">
      <c r="A164" s="440" t="s">
        <v>131</v>
      </c>
      <c r="B164" s="440"/>
      <c r="C164" s="440"/>
      <c r="D164" s="440"/>
      <c r="E164" s="440"/>
      <c r="F164" s="440"/>
      <c r="G164" s="440"/>
      <c r="H164" s="440"/>
      <c r="I164" s="440"/>
      <c r="J164" s="440"/>
      <c r="K164" s="440"/>
      <c r="L164" s="440"/>
      <c r="M164" s="440"/>
      <c r="N164" s="440"/>
      <c r="O164" s="440"/>
      <c r="P164" s="440"/>
      <c r="Q164" s="440"/>
      <c r="R164" s="440"/>
      <c r="S164" s="440"/>
      <c r="T164" s="440"/>
      <c r="U164" s="440"/>
      <c r="V164" s="440"/>
      <c r="W164" s="440"/>
      <c r="X164" s="440"/>
      <c r="Y164" s="440"/>
      <c r="Z164" s="440"/>
    </row>
    <row r="165" spans="1:27" x14ac:dyDescent="0.3">
      <c r="A165" s="272"/>
      <c r="B165" s="272"/>
      <c r="C165" s="272"/>
      <c r="D165" s="272"/>
      <c r="E165" s="272"/>
      <c r="F165" s="272"/>
      <c r="G165" s="272"/>
      <c r="H165" s="272"/>
      <c r="I165" s="272"/>
      <c r="J165" s="272"/>
      <c r="K165" s="272"/>
      <c r="L165" s="272"/>
      <c r="M165" s="272"/>
      <c r="N165" s="272"/>
      <c r="O165" s="272"/>
      <c r="P165" s="272"/>
      <c r="Q165" s="272"/>
      <c r="R165" s="272"/>
      <c r="S165" s="272"/>
      <c r="T165" s="272"/>
      <c r="U165" s="272"/>
      <c r="V165" s="272"/>
      <c r="W165" s="272"/>
      <c r="X165" s="272"/>
      <c r="Y165" s="272"/>
      <c r="Z165" s="339"/>
    </row>
  </sheetData>
  <sheetProtection formatCells="0" formatColumns="0" formatRows="0" insertColumns="0" insertRows="0" insertHyperlinks="0" deleteColumns="0" deleteRows="0"/>
  <mergeCells count="16">
    <mergeCell ref="A164:Z164"/>
    <mergeCell ref="A1:Z1"/>
    <mergeCell ref="A2:Z2"/>
    <mergeCell ref="A3:Z3"/>
    <mergeCell ref="A4:A6"/>
    <mergeCell ref="B4:B6"/>
    <mergeCell ref="C4:H6"/>
    <mergeCell ref="I4:N4"/>
    <mergeCell ref="O4:T4"/>
    <mergeCell ref="U4:Z4"/>
    <mergeCell ref="I5:K6"/>
    <mergeCell ref="L5:N6"/>
    <mergeCell ref="O5:Q6"/>
    <mergeCell ref="R5:T6"/>
    <mergeCell ref="U5:W6"/>
    <mergeCell ref="X5:Z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stacj. I st. 21-24</vt:lpstr>
      <vt:lpstr>niestacj.I st. 21-24</vt:lpstr>
      <vt:lpstr>'niestacj.I st. 21-24'!Obszar_wydruku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2021-04-20T10:10:01Z</dcterms:modified>
</cp:coreProperties>
</file>