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9195" activeTab="1"/>
  </bookViews>
  <sheets>
    <sheet name="stacj.II st.21-23" sheetId="1" r:id="rId1"/>
    <sheet name="niestacj. II st. 21-23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8" i="2" l="1"/>
  <c r="T108" i="2" l="1"/>
  <c r="H33" i="2"/>
  <c r="M33" i="1"/>
  <c r="O109" i="1" l="1"/>
  <c r="C77" i="2" l="1"/>
  <c r="D77" i="2"/>
  <c r="E77" i="2"/>
  <c r="D123" i="2"/>
  <c r="C123" i="2"/>
  <c r="E92" i="2"/>
  <c r="C92" i="2"/>
  <c r="D87" i="2"/>
  <c r="D92" i="2" s="1"/>
  <c r="T123" i="2" l="1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E123" i="2"/>
  <c r="S108" i="2"/>
  <c r="R108" i="2"/>
  <c r="Q108" i="2"/>
  <c r="P108" i="2"/>
  <c r="N108" i="2"/>
  <c r="M108" i="2"/>
  <c r="L108" i="2"/>
  <c r="K108" i="2"/>
  <c r="G108" i="2"/>
  <c r="E108" i="2"/>
  <c r="D108" i="2"/>
  <c r="C108" i="2"/>
  <c r="T92" i="2"/>
  <c r="S92" i="2"/>
  <c r="R92" i="2"/>
  <c r="Q92" i="2"/>
  <c r="P92" i="2"/>
  <c r="O92" i="2"/>
  <c r="N92" i="2"/>
  <c r="M92" i="2"/>
  <c r="L92" i="2"/>
  <c r="K92" i="2"/>
  <c r="G92" i="2"/>
  <c r="T77" i="2"/>
  <c r="S77" i="2"/>
  <c r="R77" i="2"/>
  <c r="Q77" i="2"/>
  <c r="P77" i="2"/>
  <c r="O77" i="2"/>
  <c r="N77" i="2"/>
  <c r="M77" i="2"/>
  <c r="L77" i="2"/>
  <c r="K77" i="2"/>
  <c r="G77" i="2"/>
  <c r="S62" i="2"/>
  <c r="R62" i="2"/>
  <c r="Q62" i="2"/>
  <c r="P62" i="2"/>
  <c r="O62" i="2"/>
  <c r="N62" i="2"/>
  <c r="M62" i="2"/>
  <c r="L62" i="2"/>
  <c r="K62" i="2"/>
  <c r="J62" i="2"/>
  <c r="I62" i="2"/>
  <c r="H62" i="2"/>
  <c r="D62" i="2"/>
  <c r="C62" i="2"/>
  <c r="E61" i="2"/>
  <c r="E60" i="2"/>
  <c r="S56" i="2"/>
  <c r="R56" i="2"/>
  <c r="Q56" i="2"/>
  <c r="P56" i="2"/>
  <c r="O56" i="2"/>
  <c r="N56" i="2"/>
  <c r="L56" i="2"/>
  <c r="K56" i="2"/>
  <c r="J56" i="2"/>
  <c r="I56" i="2"/>
  <c r="H56" i="2"/>
  <c r="G56" i="2"/>
  <c r="E56" i="2"/>
  <c r="D56" i="2"/>
  <c r="T55" i="2"/>
  <c r="T54" i="2"/>
  <c r="C54" i="2"/>
  <c r="T53" i="2"/>
  <c r="C53" i="2"/>
  <c r="C56" i="2" s="1"/>
  <c r="T52" i="2"/>
  <c r="T51" i="2"/>
  <c r="S48" i="2"/>
  <c r="R48" i="2"/>
  <c r="Q48" i="2"/>
  <c r="O48" i="2"/>
  <c r="N48" i="2"/>
  <c r="L48" i="2"/>
  <c r="K48" i="2"/>
  <c r="J48" i="2"/>
  <c r="I48" i="2"/>
  <c r="H48" i="2"/>
  <c r="G48" i="2"/>
  <c r="D48" i="2"/>
  <c r="C48" i="2"/>
  <c r="T46" i="2"/>
  <c r="T44" i="2"/>
  <c r="T43" i="2"/>
  <c r="E43" i="2"/>
  <c r="E48" i="2" s="1"/>
  <c r="S40" i="2"/>
  <c r="R40" i="2"/>
  <c r="Q40" i="2"/>
  <c r="P40" i="2"/>
  <c r="O40" i="2"/>
  <c r="N40" i="2"/>
  <c r="L40" i="2"/>
  <c r="K40" i="2"/>
  <c r="J40" i="2"/>
  <c r="I40" i="2"/>
  <c r="H40" i="2"/>
  <c r="G40" i="2"/>
  <c r="E40" i="2"/>
  <c r="D40" i="2"/>
  <c r="C40" i="2"/>
  <c r="T38" i="2"/>
  <c r="T37" i="2"/>
  <c r="T36" i="2"/>
  <c r="S33" i="2"/>
  <c r="R33" i="2"/>
  <c r="Q33" i="2"/>
  <c r="P33" i="2"/>
  <c r="O33" i="2"/>
  <c r="N33" i="2"/>
  <c r="M33" i="2"/>
  <c r="L33" i="2"/>
  <c r="K33" i="2"/>
  <c r="J33" i="2"/>
  <c r="G33" i="2"/>
  <c r="E33" i="2"/>
  <c r="D33" i="2"/>
  <c r="C33" i="2"/>
  <c r="T32" i="2"/>
  <c r="T30" i="2"/>
  <c r="T29" i="2"/>
  <c r="T28" i="2"/>
  <c r="T26" i="2"/>
  <c r="T25" i="2"/>
  <c r="T24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D21" i="2"/>
  <c r="C21" i="2"/>
  <c r="E20" i="2"/>
  <c r="T17" i="2"/>
  <c r="T16" i="2"/>
  <c r="T12" i="2"/>
  <c r="E12" i="2"/>
  <c r="T11" i="2"/>
  <c r="T21" i="2" s="1"/>
  <c r="E10" i="2"/>
  <c r="E9" i="2"/>
  <c r="D41" i="2" l="1"/>
  <c r="C49" i="2"/>
  <c r="E62" i="2"/>
  <c r="T33" i="2"/>
  <c r="C41" i="2"/>
  <c r="T48" i="2"/>
  <c r="D49" i="2"/>
  <c r="T56" i="2"/>
  <c r="T40" i="2"/>
  <c r="C34" i="2"/>
  <c r="D34" i="2"/>
  <c r="E21" i="2"/>
  <c r="C22" i="2" s="1"/>
  <c r="R109" i="1"/>
  <c r="Q109" i="1"/>
  <c r="N109" i="1"/>
  <c r="L109" i="1"/>
  <c r="K109" i="1"/>
  <c r="R93" i="1"/>
  <c r="Q93" i="1"/>
  <c r="O93" i="1"/>
  <c r="N93" i="1"/>
  <c r="L93" i="1"/>
  <c r="K93" i="1"/>
  <c r="R78" i="1"/>
  <c r="Q78" i="1"/>
  <c r="O78" i="1"/>
  <c r="N78" i="1"/>
  <c r="L78" i="1"/>
  <c r="K78" i="1"/>
  <c r="T109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E124" i="1"/>
  <c r="D124" i="1"/>
  <c r="C124" i="1"/>
  <c r="S109" i="1"/>
  <c r="P109" i="1"/>
  <c r="M109" i="1"/>
  <c r="G109" i="1"/>
  <c r="E109" i="1"/>
  <c r="D109" i="1"/>
  <c r="C109" i="1"/>
  <c r="T93" i="1"/>
  <c r="S93" i="1"/>
  <c r="P93" i="1"/>
  <c r="M93" i="1"/>
  <c r="G93" i="1"/>
  <c r="E93" i="1"/>
  <c r="C93" i="1"/>
  <c r="D88" i="1"/>
  <c r="D93" i="1" s="1"/>
  <c r="T78" i="1"/>
  <c r="S78" i="1"/>
  <c r="P78" i="1"/>
  <c r="M78" i="1"/>
  <c r="G78" i="1"/>
  <c r="E78" i="1"/>
  <c r="D78" i="1"/>
  <c r="D80" i="1" s="1"/>
  <c r="C78" i="1"/>
  <c r="S62" i="1"/>
  <c r="R62" i="1"/>
  <c r="Q62" i="1"/>
  <c r="P62" i="1"/>
  <c r="O62" i="1"/>
  <c r="N62" i="1"/>
  <c r="M62" i="1"/>
  <c r="L62" i="1"/>
  <c r="K62" i="1"/>
  <c r="J62" i="1"/>
  <c r="I62" i="1"/>
  <c r="H62" i="1"/>
  <c r="D62" i="1"/>
  <c r="C62" i="1"/>
  <c r="E61" i="1"/>
  <c r="E60" i="1"/>
  <c r="S56" i="1"/>
  <c r="R56" i="1"/>
  <c r="Q56" i="1"/>
  <c r="P56" i="1"/>
  <c r="O56" i="1"/>
  <c r="N56" i="1"/>
  <c r="L56" i="1"/>
  <c r="K56" i="1"/>
  <c r="J56" i="1"/>
  <c r="I56" i="1"/>
  <c r="H56" i="1"/>
  <c r="G56" i="1"/>
  <c r="E56" i="1"/>
  <c r="D56" i="1"/>
  <c r="T55" i="1"/>
  <c r="T54" i="1"/>
  <c r="C54" i="1"/>
  <c r="T53" i="1"/>
  <c r="C53" i="1"/>
  <c r="T52" i="1"/>
  <c r="T51" i="1"/>
  <c r="S48" i="1"/>
  <c r="R48" i="1"/>
  <c r="Q48" i="1"/>
  <c r="O48" i="1"/>
  <c r="N48" i="1"/>
  <c r="L48" i="1"/>
  <c r="K48" i="1"/>
  <c r="J48" i="1"/>
  <c r="I48" i="1"/>
  <c r="H48" i="1"/>
  <c r="G48" i="1"/>
  <c r="T46" i="1"/>
  <c r="T44" i="1"/>
  <c r="T43" i="1"/>
  <c r="D48" i="1"/>
  <c r="C48" i="1"/>
  <c r="S40" i="1"/>
  <c r="R40" i="1"/>
  <c r="Q40" i="1"/>
  <c r="P40" i="1"/>
  <c r="O40" i="1"/>
  <c r="N40" i="1"/>
  <c r="L40" i="1"/>
  <c r="K40" i="1"/>
  <c r="J40" i="1"/>
  <c r="I40" i="1"/>
  <c r="H40" i="1"/>
  <c r="G40" i="1"/>
  <c r="E40" i="1"/>
  <c r="D40" i="1"/>
  <c r="C40" i="1"/>
  <c r="T38" i="1"/>
  <c r="T37" i="1"/>
  <c r="T36" i="1"/>
  <c r="S33" i="1"/>
  <c r="R33" i="1"/>
  <c r="Q33" i="1"/>
  <c r="P33" i="1"/>
  <c r="O33" i="1"/>
  <c r="N33" i="1"/>
  <c r="L33" i="1"/>
  <c r="K33" i="1"/>
  <c r="J33" i="1"/>
  <c r="G33" i="1"/>
  <c r="E33" i="1"/>
  <c r="D33" i="1"/>
  <c r="C33" i="1"/>
  <c r="T32" i="1"/>
  <c r="T30" i="1"/>
  <c r="T29" i="1"/>
  <c r="T28" i="1"/>
  <c r="T26" i="1"/>
  <c r="T25" i="1"/>
  <c r="T24" i="1"/>
  <c r="S21" i="1"/>
  <c r="R21" i="1"/>
  <c r="Q21" i="1"/>
  <c r="P21" i="1"/>
  <c r="O21" i="1"/>
  <c r="N21" i="1"/>
  <c r="M21" i="1"/>
  <c r="L21" i="1"/>
  <c r="K21" i="1"/>
  <c r="J21" i="1"/>
  <c r="I21" i="1"/>
  <c r="H21" i="1"/>
  <c r="E20" i="1"/>
  <c r="T17" i="1"/>
  <c r="T16" i="1"/>
  <c r="C15" i="1"/>
  <c r="C14" i="1"/>
  <c r="C13" i="1"/>
  <c r="T12" i="1"/>
  <c r="D12" i="1"/>
  <c r="C12" i="1"/>
  <c r="T11" i="1"/>
  <c r="C10" i="1"/>
  <c r="E10" i="1" s="1"/>
  <c r="C9" i="1"/>
  <c r="E9" i="1" s="1"/>
  <c r="D22" i="2" l="1"/>
  <c r="C41" i="1"/>
  <c r="D41" i="1"/>
  <c r="C34" i="1"/>
  <c r="T33" i="1"/>
  <c r="D34" i="1"/>
  <c r="T48" i="1"/>
  <c r="C56" i="1"/>
  <c r="E62" i="1"/>
  <c r="D21" i="1"/>
  <c r="T56" i="1"/>
  <c r="T21" i="1"/>
  <c r="E12" i="1"/>
  <c r="E21" i="1" s="1"/>
  <c r="T40" i="1"/>
  <c r="C80" i="1"/>
  <c r="G21" i="1"/>
  <c r="E43" i="1"/>
  <c r="E48" i="1" s="1"/>
  <c r="C49" i="1" s="1"/>
  <c r="C21" i="1"/>
  <c r="D22" i="1" l="1"/>
  <c r="C22" i="1"/>
  <c r="D49" i="1"/>
</calcChain>
</file>

<file path=xl/sharedStrings.xml><?xml version="1.0" encoding="utf-8"?>
<sst xmlns="http://schemas.openxmlformats.org/spreadsheetml/2006/main" count="441" uniqueCount="137">
  <si>
    <t xml:space="preserve"> </t>
  </si>
  <si>
    <t>Lp.</t>
  </si>
  <si>
    <t>Nazwa przedmiotu</t>
  </si>
  <si>
    <t>Ogółem godzin:</t>
  </si>
  <si>
    <r>
      <t xml:space="preserve">Sem. </t>
    </r>
    <r>
      <rPr>
        <b/>
        <sz val="8"/>
        <rFont val="Calibri"/>
        <family val="2"/>
        <charset val="238"/>
      </rPr>
      <t>1</t>
    </r>
  </si>
  <si>
    <r>
      <t xml:space="preserve">Sem. </t>
    </r>
    <r>
      <rPr>
        <b/>
        <sz val="8"/>
        <rFont val="Calibri"/>
        <family val="2"/>
        <charset val="238"/>
      </rPr>
      <t>2</t>
    </r>
  </si>
  <si>
    <r>
      <t>Sem</t>
    </r>
    <r>
      <rPr>
        <b/>
        <sz val="8"/>
        <rFont val="Calibri"/>
        <family val="2"/>
        <charset val="238"/>
      </rPr>
      <t>. 3</t>
    </r>
  </si>
  <si>
    <r>
      <t>Sem</t>
    </r>
    <r>
      <rPr>
        <b/>
        <sz val="8"/>
        <rFont val="Calibri"/>
        <family val="2"/>
        <charset val="238"/>
      </rPr>
      <t>. 4</t>
    </r>
  </si>
  <si>
    <t>w</t>
  </si>
  <si>
    <t>ćw.</t>
  </si>
  <si>
    <t>Ogół</t>
  </si>
  <si>
    <t>Forma zali.</t>
  </si>
  <si>
    <t>Praca własna</t>
  </si>
  <si>
    <t>W</t>
  </si>
  <si>
    <t>pkt</t>
  </si>
  <si>
    <t>suma punktów ECT</t>
  </si>
  <si>
    <t>Przygotowanie merytoryczne do nauczania pierwszego przedmiotu - przedmioty kierunkowe - grupa A1</t>
  </si>
  <si>
    <t>Nowoczesne formy gimnastyki</t>
  </si>
  <si>
    <t>Gry zespołowe z innych kręgów kulturowych</t>
  </si>
  <si>
    <t>Wytrzymałościowe formy aktywności ruchowej</t>
  </si>
  <si>
    <t>Alternatywne formy zajęć w wodzie</t>
  </si>
  <si>
    <t>Gry rekreacyjne z innych kręgów kulturowych</t>
  </si>
  <si>
    <t>Trening funkcjonalny</t>
  </si>
  <si>
    <t>Adaptowana aktywność ruchowa</t>
  </si>
  <si>
    <t>Techiniki relaksacyjne</t>
  </si>
  <si>
    <t>Turystyka aktywna</t>
  </si>
  <si>
    <t>Aktywność ruchowa seniorów</t>
  </si>
  <si>
    <t xml:space="preserve">Specajlizacja instruktorska </t>
  </si>
  <si>
    <t>E</t>
  </si>
  <si>
    <t>Razem:</t>
  </si>
  <si>
    <t>%W/Ć</t>
  </si>
  <si>
    <t>Przygotowanie merytoryczne do nauczania pierwszego przedmiotu - przedmioty podstawowe  - grupa A1</t>
  </si>
  <si>
    <t>Programowanie i kontrola wysiłku fizycznego</t>
  </si>
  <si>
    <t>Anatomia praktyczna</t>
  </si>
  <si>
    <t>Biomechanika ruchów człowieka</t>
  </si>
  <si>
    <t xml:space="preserve">Podstawy neurokognitywistyki </t>
  </si>
  <si>
    <t>Higiena aktywności ruchowej</t>
  </si>
  <si>
    <t>Organizacja i zarządzanie instytucją edukacyjną</t>
  </si>
  <si>
    <t>Ekologia człowieka  i ochrona środowiska</t>
  </si>
  <si>
    <t xml:space="preserve">  </t>
  </si>
  <si>
    <t>Środowisko a organizm człowieka</t>
  </si>
  <si>
    <t>Socjomotoryka</t>
  </si>
  <si>
    <t>Psychologia aktywności fizycznej</t>
  </si>
  <si>
    <t>Pedagogika kultury fizycznej</t>
  </si>
  <si>
    <t>Pedeutologia</t>
  </si>
  <si>
    <t>Dydaktyka wychowania fizycznego</t>
  </si>
  <si>
    <t>Metodyka wychowania fizycznego w szkole ponadpodstawowej,</t>
  </si>
  <si>
    <t xml:space="preserve">Edukacja zdrowotna ucznia w szkole ponadpodstawowej </t>
  </si>
  <si>
    <t>Metodyka wf w szole policelanej i szkole wyższej</t>
  </si>
  <si>
    <t>Nadzór pedagogiczny w pracy nauczyciela wf w szkole ponad podstawowej</t>
  </si>
  <si>
    <t>Moduł pracy dyplomowej + język obcy</t>
  </si>
  <si>
    <t>Metodologia badań naukowych</t>
  </si>
  <si>
    <t>Statystyka w pracy naukowej</t>
  </si>
  <si>
    <t>Seminarium magisterskie i ocena pracy magisterskie</t>
  </si>
  <si>
    <t>[100]</t>
  </si>
  <si>
    <t>Obrona pracy magisterskiej</t>
  </si>
  <si>
    <t>[150]</t>
  </si>
  <si>
    <t>Język obcy - do wyboru</t>
  </si>
  <si>
    <t>razem</t>
  </si>
  <si>
    <t>razem bez specjal. I praktyk</t>
  </si>
  <si>
    <t>% razem bez specj. I praktyk</t>
  </si>
  <si>
    <t>Praktyki</t>
  </si>
  <si>
    <t xml:space="preserve">            </t>
  </si>
  <si>
    <t>Praktyka w szkole ponadpodstawowej (B.3. i D.2.)</t>
  </si>
  <si>
    <t>Praktyka specjalistyczna (blok E)</t>
  </si>
  <si>
    <t>SUMA PRAKTYKI:</t>
  </si>
  <si>
    <t xml:space="preserve">              </t>
  </si>
  <si>
    <t>Gerokinezjologia</t>
  </si>
  <si>
    <t>Andragogika</t>
  </si>
  <si>
    <t>Psychologia starzenia się</t>
  </si>
  <si>
    <t>Fizjologia starzenia się</t>
  </si>
  <si>
    <t>Dydaktyka i metodyka ćw. ruchowych osób starszych</t>
  </si>
  <si>
    <t>Higiena - pielęgnacja  osób starszych</t>
  </si>
  <si>
    <t>Trening zdrowotny  seniorów</t>
  </si>
  <si>
    <t>Gimnastyka lecznicza dla seniorów</t>
  </si>
  <si>
    <t>Aktywność ruchowa  dla seniorów przy muzyce</t>
  </si>
  <si>
    <t>Podstawy treningu pamięci</t>
  </si>
  <si>
    <t>% wykłady do ćwiczeń</t>
  </si>
  <si>
    <t xml:space="preserve">Resocjalizacja i socjoterapia </t>
  </si>
  <si>
    <t>Pedagogika resocjalizacyjna</t>
  </si>
  <si>
    <t>Psychologia społeczna</t>
  </si>
  <si>
    <t>Metodyka terapii zajęciowej</t>
  </si>
  <si>
    <t>Sport jako środek socjoterapii i resocjalizacji</t>
  </si>
  <si>
    <t>Elementy psychologii klinicznej i patopsychologii</t>
  </si>
  <si>
    <t>Prawo rodzinne i opiekuńcze</t>
  </si>
  <si>
    <t>Poradnictwo rodzinne</t>
  </si>
  <si>
    <t>Metodyka socjoterapii</t>
  </si>
  <si>
    <t xml:space="preserve">Metodyka resocjalizacji </t>
  </si>
  <si>
    <t>Metodyka WF dzieci i młodzieży z NS</t>
  </si>
  <si>
    <t>Zarządzanie w oświacie</t>
  </si>
  <si>
    <t>Balance work - life</t>
  </si>
  <si>
    <t xml:space="preserve">Edukacja i rehabilitacja osób z niepełnosprawnością intelektualną </t>
  </si>
  <si>
    <t>Pedagogika  specjalna</t>
  </si>
  <si>
    <t xml:space="preserve">Elementy psychologii klinicznej i psychopatologii </t>
  </si>
  <si>
    <t>Edukacja i rehabilitacja osób z niepełnosprawnością intelektualną - oligofrenopedagogika</t>
  </si>
  <si>
    <t>Metodyka pracy rehabilitacyjno - wychowawczej  z osobami z niepełnosprawnością  intelektualną</t>
  </si>
  <si>
    <t xml:space="preserve">Prawne aspekty funkcjonowania osóby z NI </t>
  </si>
  <si>
    <t>Metodyka wychowania fizycznego osób z niepełnosprawnością intelektualną</t>
  </si>
  <si>
    <t xml:space="preserve">Podstawy logorytmiki </t>
  </si>
  <si>
    <t xml:space="preserve"> Ruchowe środki w terapii  osób z NI</t>
  </si>
  <si>
    <t>Dydaktyka wf z osób z NI</t>
  </si>
  <si>
    <t xml:space="preserve">Razem = </t>
  </si>
  <si>
    <t>Kulturowe i społeczne aspekty NI</t>
  </si>
  <si>
    <t xml:space="preserve">Siłowe formy aktywności ruchowej </t>
  </si>
  <si>
    <t>% W/ćw</t>
  </si>
  <si>
    <t>łacznie</t>
  </si>
  <si>
    <t xml:space="preserve">Ćwiczenia relaksacyjne dla seniorów </t>
  </si>
  <si>
    <t xml:space="preserve">Profilaktyka i eliminacja stresu </t>
  </si>
  <si>
    <t>Przygotowanie psychologiczno - pedagogiczne i dydaktyczne ( grupa B)</t>
  </si>
  <si>
    <t xml:space="preserve"> Przygotowanie dydaktyczne do nauczania pierwszego przedmiotu (grupa D)</t>
  </si>
  <si>
    <t xml:space="preserve"> Specjalności do wyboru (jedna do wyboru) (A.2. + E)</t>
  </si>
  <si>
    <t>Przygotowanie psychologiczno - pedagogiczne i dydaktyczne ( grupa B i C)</t>
  </si>
  <si>
    <t xml:space="preserve"> Specjalności do wyboru (jedna do wyboru) (grupa zajęć A.2. + E)</t>
  </si>
  <si>
    <t>Praktyka specjalistyczna ( E)</t>
  </si>
  <si>
    <r>
      <t>I</t>
    </r>
    <r>
      <rPr>
        <sz val="8"/>
        <rFont val="Calibri"/>
        <family val="2"/>
        <charset val="238"/>
      </rPr>
      <t xml:space="preserve"> rok   2021/22</t>
    </r>
  </si>
  <si>
    <r>
      <t>II</t>
    </r>
    <r>
      <rPr>
        <sz val="8"/>
        <rFont val="Calibri"/>
        <family val="2"/>
        <charset val="238"/>
      </rPr>
      <t xml:space="preserve"> rok   2022/23</t>
    </r>
  </si>
  <si>
    <t xml:space="preserve"> Podstawy zarządzania placówką oświaty</t>
  </si>
  <si>
    <t xml:space="preserve"> Prawne aspekty zarządzania placówką oświaty</t>
  </si>
  <si>
    <t xml:space="preserve"> Trening menedżerski</t>
  </si>
  <si>
    <t>Zarządzanie zasobami ludzkimi</t>
  </si>
  <si>
    <t>Psychologia zarządzania</t>
  </si>
  <si>
    <t>Zarządzanie finansami w oświacie</t>
  </si>
  <si>
    <t>Zarządzanie jakością w oświacie</t>
  </si>
  <si>
    <t>Podstawy marketingu</t>
  </si>
  <si>
    <t>Systemy informatyczne w oświacie</t>
  </si>
  <si>
    <t>Zarządzanie projektami </t>
  </si>
  <si>
    <t>Trening zdrowotny i relaksacja</t>
  </si>
  <si>
    <t xml:space="preserve">   KIERUNEK  WYCHOWANIE FIZYCZNE -  AWF we Wrocławiu od roku  2021/2022  - zgodny ze standardami kształcenia nauczycieli oraz uchwą senatu z 25.03.21</t>
  </si>
  <si>
    <t xml:space="preserve">Ramowy program studiów II stopnia NIESTACJONARNYCH </t>
  </si>
  <si>
    <t xml:space="preserve">Ramowy program studiów II stopnia STACJONARNYCH </t>
  </si>
  <si>
    <t>suma punktów ECTS</t>
  </si>
  <si>
    <t xml:space="preserve">Dydaktyka </t>
  </si>
  <si>
    <t>Zo</t>
  </si>
  <si>
    <t>Z/Zo</t>
  </si>
  <si>
    <t xml:space="preserve">Psychologia starzenia </t>
  </si>
  <si>
    <t>Fizjologia starzenia</t>
  </si>
  <si>
    <t xml:space="preserve">   KIERUNEK  WYCHOWANIE FIZYCZNE -  AWF we Wrocławiu od roku  2021/2022  - zgodny ze standardami kształcenia nauczycieli oraz uchwałą Senatu z 25.03.21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</si>
</sst>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i/>
      <sz val="8"/>
      <name val="Calibri"/>
      <family val="2"/>
      <charset val="238"/>
      <scheme val="minor"/>
    </font>
    <font>
      <b/>
      <sz val="8"/>
      <color indexed="4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theme="4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trike/>
      <sz val="8"/>
      <color theme="4"/>
      <name val="Calibri"/>
      <family val="2"/>
      <charset val="238"/>
      <scheme val="minor"/>
    </font>
    <font>
      <strike/>
      <sz val="8"/>
      <color rgb="FFC00000"/>
      <name val="Calibri"/>
      <family val="2"/>
      <charset val="238"/>
      <scheme val="minor"/>
    </font>
    <font>
      <sz val="8"/>
      <color indexed="53"/>
      <name val="Calibri"/>
      <family val="2"/>
      <charset val="238"/>
      <scheme val="minor"/>
    </font>
    <font>
      <sz val="8"/>
      <color indexed="55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theme="1"/>
      <name val="Calibri"/>
      <family val="2"/>
      <scheme val="minor"/>
    </font>
    <font>
      <sz val="9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6">
    <xf numFmtId="0" fontId="0" fillId="0" borderId="0" xfId="0"/>
    <xf numFmtId="0" fontId="3" fillId="0" borderId="0" xfId="0" applyFont="1"/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 wrapText="1"/>
    </xf>
    <xf numFmtId="0" fontId="4" fillId="3" borderId="29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vertical="center"/>
    </xf>
    <xf numFmtId="0" fontId="4" fillId="4" borderId="34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3" fillId="4" borderId="35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3" borderId="37" xfId="0" applyFont="1" applyFill="1" applyBorder="1" applyAlignment="1">
      <alignment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7" xfId="0" applyFont="1" applyBorder="1"/>
    <xf numFmtId="0" fontId="3" fillId="0" borderId="38" xfId="0" applyFont="1" applyBorder="1"/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right" vertical="center" wrapText="1"/>
    </xf>
    <xf numFmtId="0" fontId="4" fillId="4" borderId="48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right" vertical="center" wrapText="1"/>
    </xf>
    <xf numFmtId="9" fontId="4" fillId="4" borderId="26" xfId="0" applyNumberFormat="1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 wrapText="1"/>
    </xf>
    <xf numFmtId="0" fontId="9" fillId="4" borderId="53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 wrapText="1"/>
    </xf>
    <xf numFmtId="0" fontId="7" fillId="4" borderId="56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/>
    </xf>
    <xf numFmtId="0" fontId="3" fillId="0" borderId="37" xfId="0" applyFont="1" applyBorder="1" applyAlignment="1">
      <alignment vertical="center" wrapText="1"/>
    </xf>
    <xf numFmtId="0" fontId="3" fillId="5" borderId="57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vertical="center" wrapText="1"/>
    </xf>
    <xf numFmtId="0" fontId="3" fillId="0" borderId="44" xfId="0" applyFont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52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0" fontId="11" fillId="4" borderId="52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vertical="center" wrapText="1"/>
    </xf>
    <xf numFmtId="0" fontId="4" fillId="4" borderId="41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11" fillId="4" borderId="32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5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3" fillId="4" borderId="48" xfId="0" applyFont="1" applyFill="1" applyBorder="1" applyAlignment="1">
      <alignment vertical="center" wrapText="1"/>
    </xf>
    <xf numFmtId="0" fontId="3" fillId="4" borderId="62" xfId="0" applyFont="1" applyFill="1" applyBorder="1" applyAlignment="1">
      <alignment horizontal="right" vertical="center" wrapText="1"/>
    </xf>
    <xf numFmtId="0" fontId="3" fillId="4" borderId="62" xfId="0" applyFont="1" applyFill="1" applyBorder="1" applyAlignment="1">
      <alignment horizontal="center" vertical="center" wrapText="1"/>
    </xf>
    <xf numFmtId="0" fontId="3" fillId="4" borderId="62" xfId="0" applyFont="1" applyFill="1" applyBorder="1" applyAlignment="1">
      <alignment horizontal="center" vertical="center"/>
    </xf>
    <xf numFmtId="0" fontId="4" fillId="4" borderId="62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10" fillId="4" borderId="62" xfId="0" applyFont="1" applyFill="1" applyBorder="1" applyAlignment="1">
      <alignment horizontal="center" vertical="center" wrapText="1"/>
    </xf>
    <xf numFmtId="0" fontId="10" fillId="4" borderId="6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right" vertical="center" wrapText="1"/>
    </xf>
    <xf numFmtId="0" fontId="3" fillId="4" borderId="57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 wrapText="1"/>
    </xf>
    <xf numFmtId="0" fontId="3" fillId="4" borderId="64" xfId="0" applyFont="1" applyFill="1" applyBorder="1" applyAlignment="1">
      <alignment horizontal="center" vertical="center"/>
    </xf>
    <xf numFmtId="0" fontId="10" fillId="4" borderId="57" xfId="0" applyFont="1" applyFill="1" applyBorder="1" applyAlignment="1">
      <alignment horizontal="center" vertical="center" wrapText="1"/>
    </xf>
    <xf numFmtId="0" fontId="10" fillId="4" borderId="65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vertical="center"/>
    </xf>
    <xf numFmtId="0" fontId="4" fillId="4" borderId="37" xfId="0" applyFont="1" applyFill="1" applyBorder="1" applyAlignment="1">
      <alignment vertical="center"/>
    </xf>
    <xf numFmtId="0" fontId="3" fillId="4" borderId="39" xfId="0" applyFont="1" applyFill="1" applyBorder="1" applyAlignment="1">
      <alignment vertical="center"/>
    </xf>
    <xf numFmtId="0" fontId="3" fillId="4" borderId="57" xfId="0" applyFont="1" applyFill="1" applyBorder="1" applyAlignment="1">
      <alignment vertical="center"/>
    </xf>
    <xf numFmtId="0" fontId="3" fillId="4" borderId="64" xfId="0" applyFont="1" applyFill="1" applyBorder="1" applyAlignment="1">
      <alignment vertical="center"/>
    </xf>
    <xf numFmtId="0" fontId="3" fillId="4" borderId="65" xfId="0" applyFont="1" applyFill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0" fontId="3" fillId="3" borderId="39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0" fontId="3" fillId="3" borderId="44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right" vertical="center" wrapText="1"/>
    </xf>
    <xf numFmtId="0" fontId="3" fillId="5" borderId="66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3" fillId="5" borderId="66" xfId="0" applyFont="1" applyFill="1" applyBorder="1" applyAlignment="1">
      <alignment vertical="center"/>
    </xf>
    <xf numFmtId="0" fontId="3" fillId="5" borderId="49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right" vertical="center" wrapText="1"/>
    </xf>
    <xf numFmtId="0" fontId="3" fillId="5" borderId="0" xfId="0" applyFont="1" applyFill="1" applyBorder="1" applyAlignment="1">
      <alignment vertical="center"/>
    </xf>
    <xf numFmtId="0" fontId="3" fillId="6" borderId="61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vertical="center"/>
    </xf>
    <xf numFmtId="0" fontId="4" fillId="6" borderId="21" xfId="0" applyFont="1" applyFill="1" applyBorder="1" applyAlignment="1">
      <alignment vertical="center"/>
    </xf>
    <xf numFmtId="0" fontId="4" fillId="6" borderId="23" xfId="0" applyFont="1" applyFill="1" applyBorder="1" applyAlignment="1">
      <alignment vertical="center"/>
    </xf>
    <xf numFmtId="0" fontId="4" fillId="6" borderId="22" xfId="0" applyFont="1" applyFill="1" applyBorder="1" applyAlignment="1">
      <alignment vertical="center"/>
    </xf>
    <xf numFmtId="0" fontId="3" fillId="3" borderId="64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right" vertical="center"/>
    </xf>
    <xf numFmtId="1" fontId="3" fillId="5" borderId="37" xfId="0" applyNumberFormat="1" applyFont="1" applyFill="1" applyBorder="1" applyAlignment="1">
      <alignment horizontal="center" vertical="center"/>
    </xf>
    <xf numFmtId="1" fontId="3" fillId="5" borderId="57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4" fillId="5" borderId="64" xfId="0" applyFont="1" applyFill="1" applyBorder="1" applyAlignment="1">
      <alignment vertical="center"/>
    </xf>
    <xf numFmtId="0" fontId="15" fillId="5" borderId="57" xfId="0" applyFont="1" applyFill="1" applyBorder="1" applyAlignment="1">
      <alignment vertical="center"/>
    </xf>
    <xf numFmtId="0" fontId="15" fillId="5" borderId="64" xfId="0" applyFont="1" applyFill="1" applyBorder="1" applyAlignment="1">
      <alignment vertical="center"/>
    </xf>
    <xf numFmtId="0" fontId="15" fillId="5" borderId="65" xfId="0" applyFont="1" applyFill="1" applyBorder="1" applyAlignment="1">
      <alignment vertical="center"/>
    </xf>
    <xf numFmtId="0" fontId="15" fillId="7" borderId="57" xfId="0" applyFont="1" applyFill="1" applyBorder="1" applyAlignment="1">
      <alignment vertical="center"/>
    </xf>
    <xf numFmtId="0" fontId="14" fillId="0" borderId="36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wrapText="1"/>
    </xf>
    <xf numFmtId="0" fontId="15" fillId="5" borderId="37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3" borderId="57" xfId="0" applyFont="1" applyFill="1" applyBorder="1" applyAlignment="1">
      <alignment horizontal="right" vertical="center"/>
    </xf>
    <xf numFmtId="0" fontId="15" fillId="5" borderId="5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vertical="center"/>
    </xf>
    <xf numFmtId="0" fontId="15" fillId="4" borderId="8" xfId="0" applyFont="1" applyFill="1" applyBorder="1" applyAlignment="1">
      <alignment vertical="center"/>
    </xf>
    <xf numFmtId="0" fontId="17" fillId="4" borderId="7" xfId="0" applyFont="1" applyFill="1" applyBorder="1" applyAlignment="1">
      <alignment vertical="center"/>
    </xf>
    <xf numFmtId="0" fontId="17" fillId="4" borderId="8" xfId="0" applyFont="1" applyFill="1" applyBorder="1" applyAlignment="1">
      <alignment vertical="center"/>
    </xf>
    <xf numFmtId="0" fontId="17" fillId="4" borderId="9" xfId="0" applyFont="1" applyFill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 wrapText="1"/>
    </xf>
    <xf numFmtId="0" fontId="16" fillId="3" borderId="14" xfId="0" applyFont="1" applyFill="1" applyBorder="1" applyAlignment="1">
      <alignment vertical="center"/>
    </xf>
    <xf numFmtId="0" fontId="14" fillId="3" borderId="67" xfId="0" applyFont="1" applyFill="1" applyBorder="1" applyAlignment="1">
      <alignment horizontal="right" vertical="center"/>
    </xf>
    <xf numFmtId="0" fontId="16" fillId="5" borderId="5" xfId="0" applyFont="1" applyFill="1" applyBorder="1" applyAlignment="1">
      <alignment horizontal="right" vertical="center"/>
    </xf>
    <xf numFmtId="1" fontId="16" fillId="0" borderId="5" xfId="0" applyNumberFormat="1" applyFont="1" applyBorder="1"/>
    <xf numFmtId="0" fontId="16" fillId="0" borderId="5" xfId="0" applyFont="1" applyBorder="1"/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4" borderId="64" xfId="0" applyFont="1" applyFill="1" applyBorder="1" applyAlignment="1">
      <alignment vertical="center"/>
    </xf>
    <xf numFmtId="0" fontId="11" fillId="4" borderId="57" xfId="0" applyFont="1" applyFill="1" applyBorder="1" applyAlignment="1">
      <alignment vertical="center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right" vertical="center"/>
    </xf>
    <xf numFmtId="0" fontId="3" fillId="3" borderId="67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right" vertical="center"/>
    </xf>
    <xf numFmtId="9" fontId="4" fillId="5" borderId="11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vertical="center"/>
    </xf>
    <xf numFmtId="0" fontId="3" fillId="3" borderId="58" xfId="0" applyFont="1" applyFill="1" applyBorder="1" applyAlignment="1">
      <alignment horizontal="right" vertical="center"/>
    </xf>
    <xf numFmtId="9" fontId="4" fillId="2" borderId="48" xfId="0" applyNumberFormat="1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vertical="center"/>
    </xf>
    <xf numFmtId="0" fontId="3" fillId="2" borderId="58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vertical="center"/>
    </xf>
    <xf numFmtId="0" fontId="13" fillId="4" borderId="58" xfId="0" applyFont="1" applyFill="1" applyBorder="1" applyAlignment="1">
      <alignment vertical="center"/>
    </xf>
    <xf numFmtId="0" fontId="3" fillId="4" borderId="58" xfId="0" applyFont="1" applyFill="1" applyBorder="1" applyAlignment="1">
      <alignment vertical="center"/>
    </xf>
    <xf numFmtId="0" fontId="3" fillId="4" borderId="69" xfId="0" applyFont="1" applyFill="1" applyBorder="1" applyAlignment="1">
      <alignment vertical="center"/>
    </xf>
    <xf numFmtId="0" fontId="19" fillId="4" borderId="58" xfId="0" applyFont="1" applyFill="1" applyBorder="1" applyAlignment="1">
      <alignment vertical="center"/>
    </xf>
    <xf numFmtId="0" fontId="3" fillId="0" borderId="45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0" borderId="44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37" xfId="0" applyFont="1" applyBorder="1" applyAlignment="1">
      <alignment horizontal="left"/>
    </xf>
    <xf numFmtId="0" fontId="3" fillId="3" borderId="44" xfId="0" applyFont="1" applyFill="1" applyBorder="1" applyAlignment="1">
      <alignment vertical="center" wrapText="1"/>
    </xf>
    <xf numFmtId="0" fontId="3" fillId="0" borderId="44" xfId="0" applyFont="1" applyBorder="1" applyAlignment="1">
      <alignment horizontal="left"/>
    </xf>
    <xf numFmtId="0" fontId="10" fillId="4" borderId="48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9" fontId="4" fillId="4" borderId="39" xfId="0" applyNumberFormat="1" applyFont="1" applyFill="1" applyBorder="1" applyAlignment="1">
      <alignment horizontal="center" vertical="center" wrapText="1"/>
    </xf>
    <xf numFmtId="9" fontId="4" fillId="4" borderId="57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right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0" fillId="0" borderId="37" xfId="0" applyFont="1" applyBorder="1" applyAlignment="1">
      <alignment horizontal="left" vertical="center" wrapText="1" indent="1"/>
    </xf>
    <xf numFmtId="0" fontId="20" fillId="0" borderId="62" xfId="0" applyFont="1" applyBorder="1" applyAlignment="1">
      <alignment horizontal="left" vertical="center" wrapText="1" indent="1"/>
    </xf>
    <xf numFmtId="0" fontId="20" fillId="2" borderId="37" xfId="0" applyFont="1" applyFill="1" applyBorder="1" applyAlignment="1">
      <alignment horizontal="left" vertical="center" wrapText="1" indent="1"/>
    </xf>
    <xf numFmtId="9" fontId="4" fillId="5" borderId="44" xfId="0" applyNumberFormat="1" applyFont="1" applyFill="1" applyBorder="1" applyAlignment="1">
      <alignment horizontal="center" vertical="center"/>
    </xf>
    <xf numFmtId="0" fontId="1" fillId="0" borderId="0" xfId="0" applyFont="1"/>
    <xf numFmtId="9" fontId="1" fillId="0" borderId="0" xfId="0" applyNumberFormat="1" applyFont="1"/>
    <xf numFmtId="0" fontId="15" fillId="8" borderId="57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57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21" fillId="8" borderId="37" xfId="0" applyFont="1" applyFill="1" applyBorder="1"/>
    <xf numFmtId="0" fontId="3" fillId="8" borderId="44" xfId="0" applyFont="1" applyFill="1" applyBorder="1" applyAlignment="1">
      <alignment horizontal="center" vertical="center" wrapText="1"/>
    </xf>
    <xf numFmtId="0" fontId="3" fillId="8" borderId="37" xfId="0" applyFont="1" applyFill="1" applyBorder="1" applyAlignment="1">
      <alignment horizontal="center" vertical="center" wrapText="1"/>
    </xf>
    <xf numFmtId="0" fontId="15" fillId="8" borderId="59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/>
    </xf>
    <xf numFmtId="0" fontId="3" fillId="8" borderId="48" xfId="0" applyFont="1" applyFill="1" applyBorder="1" applyAlignment="1">
      <alignment horizontal="center" vertical="center"/>
    </xf>
    <xf numFmtId="0" fontId="3" fillId="8" borderId="49" xfId="0" applyFont="1" applyFill="1" applyBorder="1" applyAlignment="1">
      <alignment horizontal="center" vertical="center"/>
    </xf>
    <xf numFmtId="0" fontId="3" fillId="8" borderId="35" xfId="0" applyFont="1" applyFill="1" applyBorder="1" applyAlignment="1">
      <alignment vertical="center"/>
    </xf>
    <xf numFmtId="0" fontId="3" fillId="8" borderId="47" xfId="0" applyFont="1" applyFill="1" applyBorder="1" applyAlignment="1">
      <alignment horizontal="center" vertical="center"/>
    </xf>
    <xf numFmtId="0" fontId="3" fillId="8" borderId="51" xfId="0" applyFont="1" applyFill="1" applyBorder="1" applyAlignment="1">
      <alignment horizontal="center" vertical="center"/>
    </xf>
    <xf numFmtId="0" fontId="3" fillId="8" borderId="53" xfId="0" applyFont="1" applyFill="1" applyBorder="1" applyAlignment="1">
      <alignment vertical="center"/>
    </xf>
    <xf numFmtId="0" fontId="3" fillId="8" borderId="39" xfId="0" applyFont="1" applyFill="1" applyBorder="1" applyAlignment="1">
      <alignment horizontal="center" vertical="center" wrapText="1"/>
    </xf>
    <xf numFmtId="0" fontId="7" fillId="8" borderId="48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 wrapText="1"/>
    </xf>
    <xf numFmtId="0" fontId="3" fillId="8" borderId="35" xfId="0" applyFont="1" applyFill="1" applyBorder="1" applyAlignment="1">
      <alignment horizontal="center" vertical="center"/>
    </xf>
    <xf numFmtId="0" fontId="3" fillId="8" borderId="70" xfId="0" applyFont="1" applyFill="1" applyBorder="1" applyAlignment="1">
      <alignment horizontal="center" vertical="center"/>
    </xf>
    <xf numFmtId="0" fontId="15" fillId="8" borderId="59" xfId="0" applyFont="1" applyFill="1" applyBorder="1" applyAlignment="1">
      <alignment vertical="center"/>
    </xf>
    <xf numFmtId="0" fontId="15" fillId="8" borderId="12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8" xfId="0" applyFont="1" applyFill="1" applyBorder="1" applyAlignment="1">
      <alignment horizontal="center" vertical="center"/>
    </xf>
    <xf numFmtId="9" fontId="4" fillId="5" borderId="37" xfId="0" applyNumberFormat="1" applyFont="1" applyFill="1" applyBorder="1" applyAlignment="1">
      <alignment horizontal="center" vertical="center"/>
    </xf>
    <xf numFmtId="0" fontId="15" fillId="5" borderId="37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vertical="center"/>
    </xf>
    <xf numFmtId="0" fontId="11" fillId="4" borderId="48" xfId="0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vertical="center"/>
    </xf>
    <xf numFmtId="0" fontId="4" fillId="6" borderId="24" xfId="0" applyFont="1" applyFill="1" applyBorder="1" applyAlignment="1">
      <alignment vertical="center"/>
    </xf>
    <xf numFmtId="0" fontId="3" fillId="6" borderId="1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3" fillId="5" borderId="71" xfId="0" applyFont="1" applyFill="1" applyBorder="1" applyAlignment="1">
      <alignment horizontal="center" vertical="center"/>
    </xf>
    <xf numFmtId="0" fontId="3" fillId="5" borderId="68" xfId="0" applyFont="1" applyFill="1" applyBorder="1" applyAlignment="1">
      <alignment horizontal="center" vertical="center"/>
    </xf>
    <xf numFmtId="0" fontId="3" fillId="5" borderId="71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39" xfId="0" applyFont="1" applyFill="1" applyBorder="1" applyAlignment="1">
      <alignment vertical="center"/>
    </xf>
    <xf numFmtId="0" fontId="3" fillId="5" borderId="64" xfId="0" applyFont="1" applyFill="1" applyBorder="1" applyAlignment="1">
      <alignment horizontal="center" vertical="center"/>
    </xf>
    <xf numFmtId="0" fontId="3" fillId="5" borderId="65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vertical="center"/>
    </xf>
    <xf numFmtId="0" fontId="3" fillId="5" borderId="42" xfId="0" applyFont="1" applyFill="1" applyBorder="1" applyAlignment="1">
      <alignment vertical="center"/>
    </xf>
    <xf numFmtId="0" fontId="15" fillId="0" borderId="42" xfId="0" applyFont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/>
    </xf>
    <xf numFmtId="0" fontId="15" fillId="5" borderId="39" xfId="0" applyFont="1" applyFill="1" applyBorder="1" applyAlignment="1">
      <alignment vertical="center"/>
    </xf>
    <xf numFmtId="0" fontId="15" fillId="5" borderId="42" xfId="0" applyFont="1" applyFill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/>
    </xf>
    <xf numFmtId="0" fontId="15" fillId="8" borderId="35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3" fillId="0" borderId="58" xfId="0" applyFont="1" applyBorder="1"/>
    <xf numFmtId="0" fontId="17" fillId="0" borderId="9" xfId="0" applyFont="1" applyFill="1" applyBorder="1" applyAlignment="1">
      <alignment horizontal="center" vertical="center"/>
    </xf>
    <xf numFmtId="0" fontId="15" fillId="8" borderId="47" xfId="0" applyFont="1" applyFill="1" applyBorder="1" applyAlignment="1">
      <alignment horizontal="center" vertical="center"/>
    </xf>
    <xf numFmtId="0" fontId="15" fillId="8" borderId="48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11" fillId="4" borderId="23" xfId="0" applyFont="1" applyFill="1" applyBorder="1" applyAlignment="1">
      <alignment vertical="center"/>
    </xf>
    <xf numFmtId="0" fontId="11" fillId="4" borderId="2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center" vertical="center"/>
    </xf>
    <xf numFmtId="0" fontId="16" fillId="0" borderId="7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6" fillId="3" borderId="73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14" fillId="3" borderId="66" xfId="0" applyFont="1" applyFill="1" applyBorder="1" applyAlignment="1">
      <alignment horizontal="right" vertical="center"/>
    </xf>
    <xf numFmtId="0" fontId="20" fillId="0" borderId="27" xfId="0" applyFont="1" applyBorder="1" applyAlignment="1">
      <alignment horizontal="left" vertical="center" wrapText="1" indent="1"/>
    </xf>
    <xf numFmtId="0" fontId="22" fillId="4" borderId="52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vertical="center"/>
    </xf>
    <xf numFmtId="9" fontId="4" fillId="5" borderId="59" xfId="0" applyNumberFormat="1" applyFont="1" applyFill="1" applyBorder="1" applyAlignment="1">
      <alignment horizontal="center" vertical="center"/>
    </xf>
    <xf numFmtId="9" fontId="4" fillId="2" borderId="35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0" fontId="14" fillId="3" borderId="51" xfId="0" applyFont="1" applyFill="1" applyBorder="1" applyAlignment="1">
      <alignment horizontal="right" vertical="center"/>
    </xf>
    <xf numFmtId="0" fontId="3" fillId="8" borderId="44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vertical="center" wrapText="1"/>
    </xf>
    <xf numFmtId="0" fontId="3" fillId="0" borderId="69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3" fillId="0" borderId="13" xfId="0" applyFont="1" applyBorder="1"/>
    <xf numFmtId="0" fontId="4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3" fillId="0" borderId="70" xfId="0" applyFont="1" applyBorder="1"/>
    <xf numFmtId="0" fontId="4" fillId="3" borderId="6" xfId="0" applyFont="1" applyFill="1" applyBorder="1" applyAlignment="1">
      <alignment vertical="center"/>
    </xf>
    <xf numFmtId="0" fontId="7" fillId="3" borderId="5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0" fontId="9" fillId="4" borderId="48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11" fillId="4" borderId="50" xfId="0" applyFont="1" applyFill="1" applyBorder="1" applyAlignment="1">
      <alignment horizontal="center" vertical="center"/>
    </xf>
    <xf numFmtId="0" fontId="3" fillId="4" borderId="66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vertical="center"/>
    </xf>
    <xf numFmtId="0" fontId="15" fillId="7" borderId="65" xfId="0" applyFont="1" applyFill="1" applyBorder="1" applyAlignment="1">
      <alignment vertical="center"/>
    </xf>
    <xf numFmtId="0" fontId="3" fillId="4" borderId="4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8" borderId="6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8" fillId="0" borderId="61" xfId="0" applyFont="1" applyFill="1" applyBorder="1" applyAlignment="1">
      <alignment vertical="center" wrapText="1"/>
    </xf>
    <xf numFmtId="0" fontId="3" fillId="8" borderId="59" xfId="0" applyFont="1" applyFill="1" applyBorder="1" applyAlignment="1">
      <alignment horizontal="center" vertical="center"/>
    </xf>
    <xf numFmtId="0" fontId="16" fillId="0" borderId="58" xfId="0" applyFont="1" applyFill="1" applyBorder="1" applyAlignment="1">
      <alignment horizontal="center"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8" borderId="50" xfId="0" applyFont="1" applyFill="1" applyBorder="1" applyAlignment="1">
      <alignment horizontal="center" vertical="center"/>
    </xf>
    <xf numFmtId="0" fontId="3" fillId="8" borderId="54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7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70" xfId="0" applyFont="1" applyFill="1" applyBorder="1" applyAlignment="1">
      <alignment horizontal="center" vertical="center"/>
    </xf>
    <xf numFmtId="0" fontId="3" fillId="5" borderId="72" xfId="0" applyFont="1" applyFill="1" applyBorder="1" applyAlignment="1">
      <alignment vertical="center"/>
    </xf>
    <xf numFmtId="0" fontId="3" fillId="5" borderId="70" xfId="0" applyFont="1" applyFill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6" borderId="62" xfId="0" applyFont="1" applyFill="1" applyBorder="1" applyAlignment="1">
      <alignment vertical="center" wrapText="1"/>
    </xf>
    <xf numFmtId="0" fontId="15" fillId="8" borderId="25" xfId="0" applyFont="1" applyFill="1" applyBorder="1" applyAlignment="1">
      <alignment horizontal="center" vertical="center"/>
    </xf>
    <xf numFmtId="0" fontId="15" fillId="8" borderId="26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15" fillId="8" borderId="37" xfId="0" applyFont="1" applyFill="1" applyBorder="1" applyAlignment="1">
      <alignment horizontal="center" vertical="center"/>
    </xf>
    <xf numFmtId="0" fontId="15" fillId="8" borderId="42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 wrapText="1"/>
    </xf>
    <xf numFmtId="0" fontId="21" fillId="8" borderId="27" xfId="0" applyFont="1" applyFill="1" applyBorder="1"/>
    <xf numFmtId="0" fontId="15" fillId="0" borderId="38" xfId="0" applyFont="1" applyFill="1" applyBorder="1" applyAlignment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left"/>
    </xf>
    <xf numFmtId="0" fontId="12" fillId="4" borderId="8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3" borderId="7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0"/>
  <sheetViews>
    <sheetView topLeftCell="A52" workbookViewId="0">
      <selection activeCell="P118" sqref="P118"/>
    </sheetView>
  </sheetViews>
  <sheetFormatPr defaultRowHeight="15" x14ac:dyDescent="0.25"/>
  <cols>
    <col min="1" max="1" width="6.7109375" customWidth="1"/>
    <col min="2" max="2" width="24.28515625" customWidth="1"/>
    <col min="3" max="3" width="6.85546875" customWidth="1"/>
    <col min="4" max="4" width="7" customWidth="1"/>
    <col min="5" max="5" width="6.7109375" customWidth="1"/>
    <col min="6" max="6" width="5.28515625" customWidth="1"/>
    <col min="7" max="7" width="6.5703125" customWidth="1"/>
    <col min="8" max="8" width="5.5703125" customWidth="1"/>
    <col min="9" max="9" width="5" customWidth="1"/>
    <col min="10" max="11" width="5.28515625" customWidth="1"/>
    <col min="12" max="12" width="5.7109375" customWidth="1"/>
    <col min="13" max="13" width="5.28515625" customWidth="1"/>
    <col min="14" max="14" width="6" customWidth="1"/>
    <col min="15" max="16" width="5.7109375" customWidth="1"/>
    <col min="17" max="17" width="5.28515625" customWidth="1"/>
    <col min="18" max="18" width="5.42578125" customWidth="1"/>
    <col min="19" max="20" width="5.5703125" customWidth="1"/>
  </cols>
  <sheetData>
    <row r="1" spans="1:20" ht="3.6" customHeight="1" x14ac:dyDescent="0.25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60"/>
      <c r="T1" s="1"/>
    </row>
    <row r="2" spans="1:20" x14ac:dyDescent="0.25">
      <c r="A2" s="459" t="s">
        <v>129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60"/>
      <c r="T2" s="1"/>
    </row>
    <row r="3" spans="1:20" ht="30.75" customHeight="1" thickBot="1" x14ac:dyDescent="0.3">
      <c r="A3" s="494" t="s">
        <v>136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5"/>
      <c r="T3" s="1"/>
    </row>
    <row r="4" spans="1:20" x14ac:dyDescent="0.25">
      <c r="A4" s="462" t="s">
        <v>1</v>
      </c>
      <c r="B4" s="465" t="s">
        <v>2</v>
      </c>
      <c r="C4" s="468" t="s">
        <v>3</v>
      </c>
      <c r="D4" s="469"/>
      <c r="E4" s="469"/>
      <c r="F4" s="469"/>
      <c r="G4" s="470"/>
      <c r="H4" s="477" t="s">
        <v>114</v>
      </c>
      <c r="I4" s="478"/>
      <c r="J4" s="478"/>
      <c r="K4" s="478"/>
      <c r="L4" s="478"/>
      <c r="M4" s="479"/>
      <c r="N4" s="477" t="s">
        <v>115</v>
      </c>
      <c r="O4" s="478"/>
      <c r="P4" s="478"/>
      <c r="Q4" s="478"/>
      <c r="R4" s="478"/>
      <c r="S4" s="480"/>
      <c r="T4" s="33"/>
    </row>
    <row r="5" spans="1:20" ht="11.45" customHeight="1" x14ac:dyDescent="0.25">
      <c r="A5" s="463"/>
      <c r="B5" s="466"/>
      <c r="C5" s="471"/>
      <c r="D5" s="472"/>
      <c r="E5" s="472"/>
      <c r="F5" s="472"/>
      <c r="G5" s="473"/>
      <c r="H5" s="448" t="s">
        <v>4</v>
      </c>
      <c r="I5" s="449"/>
      <c r="J5" s="450"/>
      <c r="K5" s="454" t="s">
        <v>5</v>
      </c>
      <c r="L5" s="449"/>
      <c r="M5" s="486"/>
      <c r="N5" s="448" t="s">
        <v>6</v>
      </c>
      <c r="O5" s="449"/>
      <c r="P5" s="450"/>
      <c r="Q5" s="454" t="s">
        <v>7</v>
      </c>
      <c r="R5" s="449"/>
      <c r="S5" s="450"/>
      <c r="T5" s="33"/>
    </row>
    <row r="6" spans="1:20" ht="8.4499999999999993" customHeight="1" x14ac:dyDescent="0.25">
      <c r="A6" s="463"/>
      <c r="B6" s="466"/>
      <c r="C6" s="474"/>
      <c r="D6" s="475"/>
      <c r="E6" s="475"/>
      <c r="F6" s="475"/>
      <c r="G6" s="476"/>
      <c r="H6" s="451"/>
      <c r="I6" s="452"/>
      <c r="J6" s="453"/>
      <c r="K6" s="455"/>
      <c r="L6" s="452"/>
      <c r="M6" s="487"/>
      <c r="N6" s="451"/>
      <c r="O6" s="452"/>
      <c r="P6" s="453"/>
      <c r="Q6" s="455"/>
      <c r="R6" s="452"/>
      <c r="S6" s="453"/>
      <c r="T6" s="33"/>
    </row>
    <row r="7" spans="1:20" ht="25.9" customHeight="1" thickBot="1" x14ac:dyDescent="0.3">
      <c r="A7" s="464"/>
      <c r="B7" s="467"/>
      <c r="C7" s="2" t="s">
        <v>8</v>
      </c>
      <c r="D7" s="3" t="s">
        <v>9</v>
      </c>
      <c r="E7" s="4" t="s">
        <v>10</v>
      </c>
      <c r="F7" s="2" t="s">
        <v>11</v>
      </c>
      <c r="G7" s="5" t="s">
        <v>12</v>
      </c>
      <c r="H7" s="6" t="s">
        <v>13</v>
      </c>
      <c r="I7" s="7" t="s">
        <v>9</v>
      </c>
      <c r="J7" s="8" t="s">
        <v>14</v>
      </c>
      <c r="K7" s="7" t="s">
        <v>13</v>
      </c>
      <c r="L7" s="7" t="s">
        <v>9</v>
      </c>
      <c r="M7" s="9" t="s">
        <v>14</v>
      </c>
      <c r="N7" s="6" t="s">
        <v>13</v>
      </c>
      <c r="O7" s="7" t="s">
        <v>9</v>
      </c>
      <c r="P7" s="8" t="s">
        <v>14</v>
      </c>
      <c r="Q7" s="7" t="s">
        <v>13</v>
      </c>
      <c r="R7" s="7" t="s">
        <v>9</v>
      </c>
      <c r="S7" s="8" t="s">
        <v>14</v>
      </c>
      <c r="T7" s="11" t="s">
        <v>15</v>
      </c>
    </row>
    <row r="8" spans="1:20" ht="15.75" thickBot="1" x14ac:dyDescent="0.3">
      <c r="A8" s="12"/>
      <c r="B8" s="13" t="s">
        <v>16</v>
      </c>
      <c r="C8" s="14"/>
      <c r="D8" s="15"/>
      <c r="E8" s="15"/>
      <c r="F8" s="16"/>
      <c r="G8" s="16"/>
      <c r="H8" s="17"/>
      <c r="I8" s="16"/>
      <c r="J8" s="16"/>
      <c r="K8" s="16"/>
      <c r="L8" s="16"/>
      <c r="M8" s="18"/>
      <c r="N8" s="17"/>
      <c r="O8" s="16"/>
      <c r="P8" s="15"/>
      <c r="Q8" s="15"/>
      <c r="R8" s="15"/>
      <c r="S8" s="314"/>
      <c r="T8" s="19"/>
    </row>
    <row r="9" spans="1:20" x14ac:dyDescent="0.25">
      <c r="A9" s="20">
        <v>1</v>
      </c>
      <c r="B9" s="21" t="s">
        <v>17</v>
      </c>
      <c r="C9" s="22">
        <f>H9+K9+N9+Q9</f>
        <v>5</v>
      </c>
      <c r="D9" s="22">
        <v>20</v>
      </c>
      <c r="E9" s="23">
        <f>C9+D9</f>
        <v>25</v>
      </c>
      <c r="F9" s="24" t="s">
        <v>132</v>
      </c>
      <c r="G9" s="25">
        <v>25</v>
      </c>
      <c r="H9" s="26">
        <v>5</v>
      </c>
      <c r="I9" s="27">
        <v>20</v>
      </c>
      <c r="J9" s="28">
        <v>2</v>
      </c>
      <c r="K9" s="27"/>
      <c r="L9" s="27"/>
      <c r="M9" s="29"/>
      <c r="N9" s="26"/>
      <c r="O9" s="27"/>
      <c r="P9" s="28"/>
      <c r="Q9" s="30"/>
      <c r="R9" s="30"/>
      <c r="S9" s="28"/>
      <c r="T9" s="31">
        <v>2</v>
      </c>
    </row>
    <row r="10" spans="1:20" ht="22.5" x14ac:dyDescent="0.25">
      <c r="A10" s="20">
        <v>2</v>
      </c>
      <c r="B10" s="21" t="s">
        <v>18</v>
      </c>
      <c r="C10" s="22">
        <f t="shared" ref="C10:D15" si="0">H10+K10+N10+Q10</f>
        <v>5</v>
      </c>
      <c r="D10" s="22">
        <v>20</v>
      </c>
      <c r="E10" s="23">
        <f t="shared" ref="E10:E20" si="1">C10+D10</f>
        <v>25</v>
      </c>
      <c r="F10" s="24" t="s">
        <v>132</v>
      </c>
      <c r="G10" s="25">
        <v>25</v>
      </c>
      <c r="H10" s="26"/>
      <c r="I10" s="27"/>
      <c r="J10" s="28"/>
      <c r="K10" s="27"/>
      <c r="L10" s="27"/>
      <c r="M10" s="29"/>
      <c r="N10" s="26">
        <v>5</v>
      </c>
      <c r="O10" s="27">
        <v>20</v>
      </c>
      <c r="P10" s="28">
        <v>2</v>
      </c>
      <c r="Q10" s="30"/>
      <c r="R10" s="30"/>
      <c r="S10" s="28"/>
      <c r="T10" s="32">
        <v>2</v>
      </c>
    </row>
    <row r="11" spans="1:20" x14ac:dyDescent="0.25">
      <c r="A11" s="20">
        <v>3</v>
      </c>
      <c r="B11" s="21" t="s">
        <v>23</v>
      </c>
      <c r="C11" s="22">
        <v>5</v>
      </c>
      <c r="D11" s="22">
        <v>20</v>
      </c>
      <c r="E11" s="23">
        <v>25</v>
      </c>
      <c r="F11" s="24" t="s">
        <v>132</v>
      </c>
      <c r="G11" s="25">
        <v>25</v>
      </c>
      <c r="H11" s="26">
        <v>5</v>
      </c>
      <c r="I11" s="27">
        <v>20</v>
      </c>
      <c r="J11" s="28">
        <v>2</v>
      </c>
      <c r="K11" s="27"/>
      <c r="L11" s="27"/>
      <c r="M11" s="29"/>
      <c r="N11" s="26"/>
      <c r="O11" s="27"/>
      <c r="P11" s="28"/>
      <c r="Q11" s="30"/>
      <c r="R11" s="30"/>
      <c r="S11" s="28"/>
      <c r="T11" s="32">
        <f t="shared" ref="T11:T17" si="2">J11+M11+P11+S11</f>
        <v>2</v>
      </c>
    </row>
    <row r="12" spans="1:20" ht="22.5" x14ac:dyDescent="0.25">
      <c r="A12" s="20">
        <v>4</v>
      </c>
      <c r="B12" s="21" t="s">
        <v>19</v>
      </c>
      <c r="C12" s="22">
        <f t="shared" si="0"/>
        <v>5</v>
      </c>
      <c r="D12" s="22">
        <f t="shared" si="0"/>
        <v>20</v>
      </c>
      <c r="E12" s="23">
        <f t="shared" si="1"/>
        <v>25</v>
      </c>
      <c r="F12" s="24" t="s">
        <v>132</v>
      </c>
      <c r="G12" s="25">
        <v>25</v>
      </c>
      <c r="H12" s="26">
        <v>5</v>
      </c>
      <c r="I12" s="27">
        <v>20</v>
      </c>
      <c r="J12" s="28">
        <v>2</v>
      </c>
      <c r="K12" s="27"/>
      <c r="L12" s="27"/>
      <c r="M12" s="29"/>
      <c r="N12" s="26"/>
      <c r="O12" s="27"/>
      <c r="P12" s="28"/>
      <c r="Q12" s="30"/>
      <c r="R12" s="30"/>
      <c r="S12" s="28"/>
      <c r="T12" s="32">
        <f t="shared" si="2"/>
        <v>2</v>
      </c>
    </row>
    <row r="13" spans="1:20" ht="22.5" x14ac:dyDescent="0.25">
      <c r="A13" s="20">
        <v>5</v>
      </c>
      <c r="B13" s="21" t="s">
        <v>20</v>
      </c>
      <c r="C13" s="22">
        <f t="shared" si="0"/>
        <v>5</v>
      </c>
      <c r="D13" s="22">
        <v>20</v>
      </c>
      <c r="E13" s="23">
        <v>25</v>
      </c>
      <c r="F13" s="24" t="s">
        <v>132</v>
      </c>
      <c r="G13" s="25">
        <v>25</v>
      </c>
      <c r="H13" s="26"/>
      <c r="I13" s="27"/>
      <c r="J13" s="28"/>
      <c r="K13" s="27"/>
      <c r="L13" s="27"/>
      <c r="M13" s="29"/>
      <c r="N13" s="26">
        <v>5</v>
      </c>
      <c r="O13" s="27">
        <v>20</v>
      </c>
      <c r="P13" s="28">
        <v>2</v>
      </c>
      <c r="Q13" s="30"/>
      <c r="R13" s="30"/>
      <c r="S13" s="28"/>
      <c r="T13" s="32">
        <v>2</v>
      </c>
    </row>
    <row r="14" spans="1:20" ht="22.5" x14ac:dyDescent="0.25">
      <c r="A14" s="20">
        <v>6</v>
      </c>
      <c r="B14" s="21" t="s">
        <v>21</v>
      </c>
      <c r="C14" s="22">
        <f t="shared" si="0"/>
        <v>5</v>
      </c>
      <c r="D14" s="22">
        <v>20</v>
      </c>
      <c r="E14" s="23">
        <v>25</v>
      </c>
      <c r="F14" s="24" t="s">
        <v>132</v>
      </c>
      <c r="G14" s="25">
        <v>25</v>
      </c>
      <c r="H14" s="26"/>
      <c r="I14" s="27"/>
      <c r="J14" s="28"/>
      <c r="K14" s="27">
        <v>5</v>
      </c>
      <c r="L14" s="27">
        <v>20</v>
      </c>
      <c r="M14" s="29">
        <v>2</v>
      </c>
      <c r="N14" s="26"/>
      <c r="O14" s="27"/>
      <c r="P14" s="28"/>
      <c r="Q14" s="30"/>
      <c r="R14" s="30"/>
      <c r="S14" s="28"/>
      <c r="T14" s="32">
        <v>2</v>
      </c>
    </row>
    <row r="15" spans="1:20" x14ac:dyDescent="0.25">
      <c r="A15" s="20">
        <v>7</v>
      </c>
      <c r="B15" s="21" t="s">
        <v>22</v>
      </c>
      <c r="C15" s="22">
        <f t="shared" si="0"/>
        <v>5</v>
      </c>
      <c r="D15" s="22">
        <v>20</v>
      </c>
      <c r="E15" s="23">
        <v>25</v>
      </c>
      <c r="F15" s="24" t="s">
        <v>132</v>
      </c>
      <c r="G15" s="25">
        <v>25</v>
      </c>
      <c r="H15" s="26"/>
      <c r="I15" s="27"/>
      <c r="J15" s="28"/>
      <c r="K15" s="33"/>
      <c r="L15" s="33"/>
      <c r="M15" s="34"/>
      <c r="N15" s="35">
        <v>5</v>
      </c>
      <c r="O15" s="27">
        <v>20</v>
      </c>
      <c r="P15" s="28">
        <v>2</v>
      </c>
      <c r="Q15" s="30"/>
      <c r="R15" s="30"/>
      <c r="S15" s="28"/>
      <c r="T15" s="32">
        <v>2</v>
      </c>
    </row>
    <row r="16" spans="1:20" ht="22.5" x14ac:dyDescent="0.25">
      <c r="A16" s="20">
        <v>8</v>
      </c>
      <c r="B16" s="21" t="s">
        <v>103</v>
      </c>
      <c r="C16" s="22">
        <v>5</v>
      </c>
      <c r="D16" s="22">
        <v>20</v>
      </c>
      <c r="E16" s="23">
        <v>25</v>
      </c>
      <c r="F16" s="24" t="s">
        <v>132</v>
      </c>
      <c r="G16" s="25">
        <v>25</v>
      </c>
      <c r="H16" s="26"/>
      <c r="I16" s="27"/>
      <c r="J16" s="28"/>
      <c r="K16" s="33"/>
      <c r="L16" s="33"/>
      <c r="M16" s="34"/>
      <c r="N16" s="35">
        <v>5</v>
      </c>
      <c r="O16" s="27">
        <v>20</v>
      </c>
      <c r="P16" s="28">
        <v>2</v>
      </c>
      <c r="Q16" s="30"/>
      <c r="R16" s="30"/>
      <c r="S16" s="28"/>
      <c r="T16" s="32">
        <f t="shared" si="2"/>
        <v>2</v>
      </c>
    </row>
    <row r="17" spans="1:20" x14ac:dyDescent="0.25">
      <c r="A17" s="20">
        <v>9</v>
      </c>
      <c r="B17" s="21" t="s">
        <v>24</v>
      </c>
      <c r="C17" s="22">
        <v>10</v>
      </c>
      <c r="D17" s="22">
        <v>15</v>
      </c>
      <c r="E17" s="23">
        <v>25</v>
      </c>
      <c r="F17" s="24" t="s">
        <v>132</v>
      </c>
      <c r="G17" s="25">
        <v>25</v>
      </c>
      <c r="H17" s="26">
        <v>10</v>
      </c>
      <c r="I17" s="27">
        <v>15</v>
      </c>
      <c r="J17" s="28">
        <v>2</v>
      </c>
      <c r="K17" s="27"/>
      <c r="L17" s="27"/>
      <c r="M17" s="29"/>
      <c r="N17" s="26"/>
      <c r="O17" s="27"/>
      <c r="P17" s="28"/>
      <c r="Q17" s="30"/>
      <c r="R17" s="30"/>
      <c r="S17" s="28"/>
      <c r="T17" s="32">
        <f t="shared" si="2"/>
        <v>2</v>
      </c>
    </row>
    <row r="18" spans="1:20" x14ac:dyDescent="0.25">
      <c r="A18" s="20">
        <v>10</v>
      </c>
      <c r="B18" s="21" t="s">
        <v>25</v>
      </c>
      <c r="C18" s="22">
        <v>10</v>
      </c>
      <c r="D18" s="22">
        <v>15</v>
      </c>
      <c r="E18" s="23">
        <v>25</v>
      </c>
      <c r="F18" s="24" t="s">
        <v>132</v>
      </c>
      <c r="G18" s="25">
        <v>25</v>
      </c>
      <c r="H18" s="26">
        <v>10</v>
      </c>
      <c r="I18" s="27">
        <v>15</v>
      </c>
      <c r="J18" s="28">
        <v>2</v>
      </c>
      <c r="K18" s="27"/>
      <c r="L18" s="27"/>
      <c r="M18" s="29"/>
      <c r="N18" s="26"/>
      <c r="O18" s="27"/>
      <c r="P18" s="28"/>
      <c r="Q18" s="30"/>
      <c r="R18" s="30"/>
      <c r="S18" s="28"/>
      <c r="T18" s="32">
        <v>2</v>
      </c>
    </row>
    <row r="19" spans="1:20" x14ac:dyDescent="0.25">
      <c r="A19" s="20">
        <v>11</v>
      </c>
      <c r="B19" s="21" t="s">
        <v>26</v>
      </c>
      <c r="C19" s="22">
        <v>10</v>
      </c>
      <c r="D19" s="22">
        <v>15</v>
      </c>
      <c r="E19" s="23">
        <v>25</v>
      </c>
      <c r="F19" s="24" t="s">
        <v>132</v>
      </c>
      <c r="G19" s="25">
        <v>25</v>
      </c>
      <c r="H19" s="26">
        <v>10</v>
      </c>
      <c r="I19" s="27">
        <v>15</v>
      </c>
      <c r="J19" s="28">
        <v>2</v>
      </c>
      <c r="K19" s="27"/>
      <c r="L19" s="27"/>
      <c r="M19" s="29"/>
      <c r="N19" s="26"/>
      <c r="O19" s="27"/>
      <c r="P19" s="28"/>
      <c r="Q19" s="30"/>
      <c r="R19" s="30"/>
      <c r="S19" s="28"/>
      <c r="T19" s="32">
        <v>2</v>
      </c>
    </row>
    <row r="20" spans="1:20" ht="15.75" thickBot="1" x14ac:dyDescent="0.3">
      <c r="A20" s="20">
        <v>12</v>
      </c>
      <c r="B20" s="73" t="s">
        <v>27</v>
      </c>
      <c r="C20" s="22">
        <v>30</v>
      </c>
      <c r="D20" s="22">
        <v>60</v>
      </c>
      <c r="E20" s="23">
        <f t="shared" si="1"/>
        <v>90</v>
      </c>
      <c r="F20" s="24" t="s">
        <v>28</v>
      </c>
      <c r="G20" s="25">
        <v>85</v>
      </c>
      <c r="H20" s="26"/>
      <c r="I20" s="27"/>
      <c r="J20" s="28"/>
      <c r="K20" s="27">
        <v>10</v>
      </c>
      <c r="L20" s="27">
        <v>20</v>
      </c>
      <c r="M20" s="29">
        <v>2</v>
      </c>
      <c r="N20" s="26">
        <v>10</v>
      </c>
      <c r="O20" s="27">
        <v>20</v>
      </c>
      <c r="P20" s="28">
        <v>2</v>
      </c>
      <c r="Q20" s="30">
        <v>10</v>
      </c>
      <c r="R20" s="30">
        <v>20</v>
      </c>
      <c r="S20" s="28">
        <v>3</v>
      </c>
      <c r="T20" s="32">
        <v>7</v>
      </c>
    </row>
    <row r="21" spans="1:20" ht="15.75" thickBot="1" x14ac:dyDescent="0.3">
      <c r="A21" s="46"/>
      <c r="B21" s="47" t="s">
        <v>29</v>
      </c>
      <c r="C21" s="245">
        <f>SUM(C9:C20)</f>
        <v>100</v>
      </c>
      <c r="D21" s="245">
        <f>SUM(D9:D20)</f>
        <v>265</v>
      </c>
      <c r="E21" s="246">
        <f>SUM(E9:E20)</f>
        <v>365</v>
      </c>
      <c r="F21" s="48"/>
      <c r="G21" s="49">
        <f t="shared" ref="G21:S21" si="3">SUM(G9:G20)</f>
        <v>360</v>
      </c>
      <c r="H21" s="46">
        <f t="shared" si="3"/>
        <v>45</v>
      </c>
      <c r="I21" s="246">
        <f t="shared" si="3"/>
        <v>105</v>
      </c>
      <c r="J21" s="246">
        <f t="shared" si="3"/>
        <v>12</v>
      </c>
      <c r="K21" s="246">
        <f t="shared" si="3"/>
        <v>15</v>
      </c>
      <c r="L21" s="246">
        <f t="shared" si="3"/>
        <v>40</v>
      </c>
      <c r="M21" s="247">
        <f t="shared" si="3"/>
        <v>4</v>
      </c>
      <c r="N21" s="46">
        <f t="shared" si="3"/>
        <v>30</v>
      </c>
      <c r="O21" s="246">
        <f t="shared" si="3"/>
        <v>100</v>
      </c>
      <c r="P21" s="246">
        <f t="shared" si="3"/>
        <v>10</v>
      </c>
      <c r="Q21" s="246">
        <f t="shared" si="3"/>
        <v>10</v>
      </c>
      <c r="R21" s="246">
        <f t="shared" si="3"/>
        <v>20</v>
      </c>
      <c r="S21" s="246">
        <f t="shared" si="3"/>
        <v>3</v>
      </c>
      <c r="T21" s="50">
        <f>SUM(T9:T20)</f>
        <v>29</v>
      </c>
    </row>
    <row r="22" spans="1:20" ht="15.75" thickBot="1" x14ac:dyDescent="0.3">
      <c r="A22" s="51"/>
      <c r="B22" s="52" t="s">
        <v>30</v>
      </c>
      <c r="C22" s="53">
        <f>C21/E21</f>
        <v>0.27397260273972601</v>
      </c>
      <c r="D22" s="53">
        <f>D21/E21</f>
        <v>0.72602739726027399</v>
      </c>
      <c r="E22" s="54"/>
      <c r="F22" s="55"/>
      <c r="G22" s="56"/>
      <c r="H22" s="57"/>
      <c r="I22" s="58"/>
      <c r="J22" s="58"/>
      <c r="K22" s="58"/>
      <c r="L22" s="58"/>
      <c r="M22" s="59"/>
      <c r="N22" s="57"/>
      <c r="O22" s="58"/>
      <c r="P22" s="58"/>
      <c r="Q22" s="58"/>
      <c r="R22" s="58"/>
      <c r="S22" s="58"/>
      <c r="T22" s="60"/>
    </row>
    <row r="23" spans="1:20" x14ac:dyDescent="0.25">
      <c r="A23" s="61"/>
      <c r="B23" s="456" t="s">
        <v>31</v>
      </c>
      <c r="C23" s="457"/>
      <c r="D23" s="457"/>
      <c r="E23" s="457"/>
      <c r="F23" s="457"/>
      <c r="G23" s="458"/>
      <c r="H23" s="61"/>
      <c r="I23" s="62"/>
      <c r="J23" s="63"/>
      <c r="K23" s="62"/>
      <c r="L23" s="62"/>
      <c r="M23" s="64"/>
      <c r="N23" s="61"/>
      <c r="O23" s="62"/>
      <c r="P23" s="63"/>
      <c r="Q23" s="62"/>
      <c r="R23" s="62"/>
      <c r="S23" s="63"/>
      <c r="T23" s="65"/>
    </row>
    <row r="24" spans="1:20" ht="22.5" x14ac:dyDescent="0.25">
      <c r="A24" s="20">
        <v>1</v>
      </c>
      <c r="B24" s="66" t="s">
        <v>32</v>
      </c>
      <c r="C24" s="22">
        <v>10</v>
      </c>
      <c r="D24" s="22">
        <v>15</v>
      </c>
      <c r="E24" s="23">
        <v>25</v>
      </c>
      <c r="F24" s="24" t="s">
        <v>132</v>
      </c>
      <c r="G24" s="68">
        <v>25</v>
      </c>
      <c r="H24" s="20">
        <v>10</v>
      </c>
      <c r="I24" s="69">
        <v>15</v>
      </c>
      <c r="J24" s="70">
        <v>2</v>
      </c>
      <c r="K24" s="69"/>
      <c r="L24" s="69"/>
      <c r="M24" s="71"/>
      <c r="N24" s="20"/>
      <c r="O24" s="69"/>
      <c r="P24" s="70"/>
      <c r="Q24" s="30"/>
      <c r="R24" s="30"/>
      <c r="S24" s="70"/>
      <c r="T24" s="32">
        <f>J24+M24+P24+S24</f>
        <v>2</v>
      </c>
    </row>
    <row r="25" spans="1:20" x14ac:dyDescent="0.25">
      <c r="A25" s="20">
        <v>2</v>
      </c>
      <c r="B25" s="66" t="s">
        <v>33</v>
      </c>
      <c r="C25" s="22">
        <v>10</v>
      </c>
      <c r="D25" s="22">
        <v>15</v>
      </c>
      <c r="E25" s="23">
        <v>25</v>
      </c>
      <c r="F25" s="24" t="s">
        <v>132</v>
      </c>
      <c r="G25" s="68">
        <v>25</v>
      </c>
      <c r="H25" s="20">
        <v>10</v>
      </c>
      <c r="I25" s="69">
        <v>15</v>
      </c>
      <c r="J25" s="70">
        <v>2</v>
      </c>
      <c r="K25" s="69"/>
      <c r="L25" s="69"/>
      <c r="M25" s="71"/>
      <c r="N25" s="20"/>
      <c r="O25" s="69"/>
      <c r="P25" s="70"/>
      <c r="Q25" s="30"/>
      <c r="R25" s="30"/>
      <c r="S25" s="70"/>
      <c r="T25" s="32">
        <f t="shared" ref="T25:T32" si="4">J25+M25+P25+S25</f>
        <v>2</v>
      </c>
    </row>
    <row r="26" spans="1:20" x14ac:dyDescent="0.25">
      <c r="A26" s="20">
        <v>3</v>
      </c>
      <c r="B26" s="33" t="s">
        <v>34</v>
      </c>
      <c r="C26" s="22">
        <v>10</v>
      </c>
      <c r="D26" s="22">
        <v>15</v>
      </c>
      <c r="E26" s="23">
        <v>25</v>
      </c>
      <c r="F26" s="24" t="s">
        <v>132</v>
      </c>
      <c r="G26" s="68">
        <v>25</v>
      </c>
      <c r="H26" s="20"/>
      <c r="I26" s="69"/>
      <c r="J26" s="70"/>
      <c r="K26" s="69">
        <v>10</v>
      </c>
      <c r="L26" s="69">
        <v>15</v>
      </c>
      <c r="M26" s="71">
        <v>2</v>
      </c>
      <c r="N26" s="20"/>
      <c r="O26" s="69"/>
      <c r="P26" s="70"/>
      <c r="Q26" s="30"/>
      <c r="R26" s="30"/>
      <c r="S26" s="70"/>
      <c r="T26" s="32">
        <f t="shared" si="4"/>
        <v>2</v>
      </c>
    </row>
    <row r="27" spans="1:20" x14ac:dyDescent="0.25">
      <c r="A27" s="20">
        <v>4</v>
      </c>
      <c r="B27" s="33" t="s">
        <v>35</v>
      </c>
      <c r="C27" s="22">
        <v>20</v>
      </c>
      <c r="D27" s="22">
        <v>0</v>
      </c>
      <c r="E27" s="23">
        <v>20</v>
      </c>
      <c r="F27" s="24" t="s">
        <v>132</v>
      </c>
      <c r="G27" s="68">
        <v>5</v>
      </c>
      <c r="H27" s="20"/>
      <c r="I27" s="69"/>
      <c r="J27" s="70"/>
      <c r="K27" s="69"/>
      <c r="L27" s="69"/>
      <c r="M27" s="71"/>
      <c r="N27" s="20">
        <v>20</v>
      </c>
      <c r="O27" s="69">
        <v>0</v>
      </c>
      <c r="P27" s="70">
        <v>1</v>
      </c>
      <c r="Q27" s="30"/>
      <c r="R27" s="30"/>
      <c r="S27" s="70"/>
      <c r="T27" s="32">
        <v>1</v>
      </c>
    </row>
    <row r="28" spans="1:20" x14ac:dyDescent="0.25">
      <c r="A28" s="20">
        <v>5</v>
      </c>
      <c r="B28" s="66" t="s">
        <v>36</v>
      </c>
      <c r="C28" s="22">
        <v>20</v>
      </c>
      <c r="D28" s="22">
        <v>0</v>
      </c>
      <c r="E28" s="23">
        <v>20</v>
      </c>
      <c r="F28" s="24" t="s">
        <v>132</v>
      </c>
      <c r="G28" s="68">
        <v>5</v>
      </c>
      <c r="H28" s="20"/>
      <c r="I28" s="69"/>
      <c r="J28" s="70"/>
      <c r="K28" s="69"/>
      <c r="L28" s="69"/>
      <c r="M28" s="71"/>
      <c r="N28" s="20">
        <v>20</v>
      </c>
      <c r="O28" s="69">
        <v>0</v>
      </c>
      <c r="P28" s="70">
        <v>1</v>
      </c>
      <c r="Q28" s="30"/>
      <c r="R28" s="30"/>
      <c r="S28" s="70"/>
      <c r="T28" s="32">
        <f t="shared" si="4"/>
        <v>1</v>
      </c>
    </row>
    <row r="29" spans="1:20" ht="22.5" x14ac:dyDescent="0.25">
      <c r="A29" s="20">
        <v>6</v>
      </c>
      <c r="B29" s="73" t="s">
        <v>37</v>
      </c>
      <c r="C29" s="22">
        <v>20</v>
      </c>
      <c r="D29" s="22">
        <v>0</v>
      </c>
      <c r="E29" s="23">
        <v>20</v>
      </c>
      <c r="F29" s="24" t="s">
        <v>132</v>
      </c>
      <c r="G29" s="68">
        <v>5</v>
      </c>
      <c r="H29" s="20">
        <v>20</v>
      </c>
      <c r="I29" s="69">
        <v>0</v>
      </c>
      <c r="J29" s="70">
        <v>1</v>
      </c>
      <c r="K29" s="69"/>
      <c r="L29" s="69"/>
      <c r="M29" s="71"/>
      <c r="N29" s="20"/>
      <c r="O29" s="69"/>
      <c r="P29" s="70"/>
      <c r="Q29" s="30"/>
      <c r="R29" s="30"/>
      <c r="S29" s="70"/>
      <c r="T29" s="32">
        <f t="shared" si="4"/>
        <v>1</v>
      </c>
    </row>
    <row r="30" spans="1:20" ht="22.5" x14ac:dyDescent="0.25">
      <c r="A30" s="20">
        <v>7</v>
      </c>
      <c r="B30" s="73" t="s">
        <v>38</v>
      </c>
      <c r="C30" s="22">
        <v>20</v>
      </c>
      <c r="D30" s="22">
        <v>0</v>
      </c>
      <c r="E30" s="23">
        <v>20</v>
      </c>
      <c r="F30" s="24" t="s">
        <v>132</v>
      </c>
      <c r="G30" s="68">
        <v>5</v>
      </c>
      <c r="H30" s="20"/>
      <c r="I30" s="69"/>
      <c r="J30" s="70"/>
      <c r="K30" s="69"/>
      <c r="L30" s="69" t="s">
        <v>39</v>
      </c>
      <c r="M30" s="71"/>
      <c r="N30" s="20"/>
      <c r="O30" s="69"/>
      <c r="P30" s="70"/>
      <c r="Q30" s="30">
        <v>20</v>
      </c>
      <c r="R30" s="30">
        <v>0</v>
      </c>
      <c r="S30" s="70">
        <v>1</v>
      </c>
      <c r="T30" s="32">
        <f t="shared" si="4"/>
        <v>1</v>
      </c>
    </row>
    <row r="31" spans="1:20" x14ac:dyDescent="0.25">
      <c r="A31" s="36">
        <v>8</v>
      </c>
      <c r="B31" s="78" t="s">
        <v>40</v>
      </c>
      <c r="C31" s="37">
        <v>20</v>
      </c>
      <c r="D31" s="37">
        <v>0</v>
      </c>
      <c r="E31" s="38">
        <v>20</v>
      </c>
      <c r="F31" s="24" t="s">
        <v>132</v>
      </c>
      <c r="G31" s="79">
        <v>5</v>
      </c>
      <c r="H31" s="36"/>
      <c r="I31" s="74"/>
      <c r="J31" s="75"/>
      <c r="K31" s="74"/>
      <c r="L31" s="74"/>
      <c r="M31" s="76"/>
      <c r="N31" s="36">
        <v>20</v>
      </c>
      <c r="O31" s="74">
        <v>0</v>
      </c>
      <c r="P31" s="75">
        <v>1</v>
      </c>
      <c r="Q31" s="45"/>
      <c r="R31" s="45"/>
      <c r="S31" s="75"/>
      <c r="T31" s="32">
        <v>1</v>
      </c>
    </row>
    <row r="32" spans="1:20" ht="15.75" thickBot="1" x14ac:dyDescent="0.3">
      <c r="A32" s="36">
        <v>9</v>
      </c>
      <c r="B32" s="78" t="s">
        <v>41</v>
      </c>
      <c r="C32" s="37">
        <v>20</v>
      </c>
      <c r="D32" s="37">
        <v>0</v>
      </c>
      <c r="E32" s="38">
        <v>20</v>
      </c>
      <c r="F32" s="24" t="s">
        <v>132</v>
      </c>
      <c r="G32" s="79">
        <v>5</v>
      </c>
      <c r="H32" s="337"/>
      <c r="I32" s="338"/>
      <c r="J32" s="8"/>
      <c r="K32" s="338"/>
      <c r="L32" s="338"/>
      <c r="M32" s="9"/>
      <c r="N32" s="36">
        <v>20</v>
      </c>
      <c r="O32" s="74">
        <v>0</v>
      </c>
      <c r="P32" s="75">
        <v>1</v>
      </c>
      <c r="Q32" s="45"/>
      <c r="R32" s="45"/>
      <c r="S32" s="75"/>
      <c r="T32" s="338">
        <f t="shared" si="4"/>
        <v>1</v>
      </c>
    </row>
    <row r="33" spans="1:20" ht="15.75" thickBot="1" x14ac:dyDescent="0.3">
      <c r="A33" s="46"/>
      <c r="B33" s="47" t="s">
        <v>29</v>
      </c>
      <c r="C33" s="245">
        <f>SUM(C24:C32)</f>
        <v>150</v>
      </c>
      <c r="D33" s="245">
        <f>SUM(D24:D32)</f>
        <v>45</v>
      </c>
      <c r="E33" s="246">
        <f>SUM(E24:E32)</f>
        <v>195</v>
      </c>
      <c r="F33" s="248"/>
      <c r="G33" s="49">
        <f t="shared" ref="G33:S33" si="5">SUM(G24:G32)</f>
        <v>105</v>
      </c>
      <c r="H33" s="380">
        <v>40</v>
      </c>
      <c r="I33" s="83"/>
      <c r="J33" s="102">
        <f t="shared" si="5"/>
        <v>5</v>
      </c>
      <c r="K33" s="102">
        <f t="shared" si="5"/>
        <v>10</v>
      </c>
      <c r="L33" s="247">
        <f t="shared" si="5"/>
        <v>15</v>
      </c>
      <c r="M33" s="51">
        <f>SUM(M24:M32)</f>
        <v>2</v>
      </c>
      <c r="N33" s="46">
        <f t="shared" si="5"/>
        <v>80</v>
      </c>
      <c r="O33" s="246">
        <f t="shared" si="5"/>
        <v>0</v>
      </c>
      <c r="P33" s="246">
        <f t="shared" si="5"/>
        <v>4</v>
      </c>
      <c r="Q33" s="246">
        <f t="shared" si="5"/>
        <v>20</v>
      </c>
      <c r="R33" s="246">
        <f t="shared" si="5"/>
        <v>0</v>
      </c>
      <c r="S33" s="246">
        <f t="shared" si="5"/>
        <v>1</v>
      </c>
      <c r="T33" s="48">
        <f>SUM(T24:T32)</f>
        <v>12</v>
      </c>
    </row>
    <row r="34" spans="1:20" ht="15.75" thickBot="1" x14ac:dyDescent="0.3">
      <c r="A34" s="51"/>
      <c r="B34" s="52" t="s">
        <v>30</v>
      </c>
      <c r="C34" s="53">
        <f>C33/E33</f>
        <v>0.76923076923076927</v>
      </c>
      <c r="D34" s="53">
        <f>D33/E33</f>
        <v>0.23076923076923078</v>
      </c>
      <c r="E34" s="54"/>
      <c r="F34" s="81"/>
      <c r="G34" s="82"/>
      <c r="H34" s="83"/>
      <c r="I34" s="54"/>
      <c r="J34" s="54"/>
      <c r="K34" s="54"/>
      <c r="L34" s="54"/>
      <c r="M34" s="84"/>
      <c r="N34" s="83"/>
      <c r="O34" s="54"/>
      <c r="P34" s="54"/>
      <c r="Q34" s="54"/>
      <c r="R34" s="54"/>
      <c r="S34" s="54"/>
      <c r="T34" s="274"/>
    </row>
    <row r="35" spans="1:20" x14ac:dyDescent="0.25">
      <c r="A35" s="61"/>
      <c r="B35" s="481" t="s">
        <v>111</v>
      </c>
      <c r="C35" s="482"/>
      <c r="D35" s="482"/>
      <c r="E35" s="482"/>
      <c r="F35" s="482"/>
      <c r="G35" s="483"/>
      <c r="H35" s="61"/>
      <c r="I35" s="62"/>
      <c r="J35" s="63"/>
      <c r="K35" s="62"/>
      <c r="L35" s="62"/>
      <c r="M35" s="64"/>
      <c r="N35" s="65"/>
      <c r="O35" s="62"/>
      <c r="P35" s="63"/>
      <c r="Q35" s="62"/>
      <c r="R35" s="62"/>
      <c r="S35" s="63"/>
      <c r="T35" s="65"/>
    </row>
    <row r="36" spans="1:20" x14ac:dyDescent="0.25">
      <c r="A36" s="20">
        <v>1</v>
      </c>
      <c r="B36" s="66" t="s">
        <v>42</v>
      </c>
      <c r="C36" s="22">
        <v>30</v>
      </c>
      <c r="D36" s="22">
        <v>0</v>
      </c>
      <c r="E36" s="23">
        <v>30</v>
      </c>
      <c r="F36" s="24" t="s">
        <v>132</v>
      </c>
      <c r="G36" s="68">
        <v>20</v>
      </c>
      <c r="H36" s="20">
        <v>30</v>
      </c>
      <c r="I36" s="69">
        <v>0</v>
      </c>
      <c r="J36" s="70">
        <v>2</v>
      </c>
      <c r="K36" s="69"/>
      <c r="L36" s="69"/>
      <c r="M36" s="71"/>
      <c r="N36" s="86"/>
      <c r="O36" s="69"/>
      <c r="P36" s="70"/>
      <c r="Q36" s="30"/>
      <c r="R36" s="30"/>
      <c r="S36" s="70"/>
      <c r="T36" s="32">
        <f>J36+M36+P36+S36</f>
        <v>2</v>
      </c>
    </row>
    <row r="37" spans="1:20" x14ac:dyDescent="0.25">
      <c r="A37" s="20">
        <v>2</v>
      </c>
      <c r="B37" s="66" t="s">
        <v>43</v>
      </c>
      <c r="C37" s="22">
        <v>20</v>
      </c>
      <c r="D37" s="22">
        <v>10</v>
      </c>
      <c r="E37" s="23">
        <v>30</v>
      </c>
      <c r="F37" s="24" t="s">
        <v>132</v>
      </c>
      <c r="G37" s="68">
        <v>20</v>
      </c>
      <c r="H37" s="20"/>
      <c r="I37" s="69"/>
      <c r="J37" s="70"/>
      <c r="K37" s="69">
        <v>20</v>
      </c>
      <c r="L37" s="69">
        <v>10</v>
      </c>
      <c r="M37" s="71">
        <v>2</v>
      </c>
      <c r="N37" s="86"/>
      <c r="O37" s="69"/>
      <c r="P37" s="70"/>
      <c r="Q37" s="30"/>
      <c r="R37" s="30"/>
      <c r="S37" s="70"/>
      <c r="T37" s="32">
        <f>J37+M37+P37+S37</f>
        <v>2</v>
      </c>
    </row>
    <row r="38" spans="1:20" x14ac:dyDescent="0.25">
      <c r="A38" s="36">
        <v>3</v>
      </c>
      <c r="B38" s="66" t="s">
        <v>44</v>
      </c>
      <c r="C38" s="22">
        <v>20</v>
      </c>
      <c r="D38" s="22">
        <v>10</v>
      </c>
      <c r="E38" s="23">
        <v>30</v>
      </c>
      <c r="F38" s="24" t="s">
        <v>132</v>
      </c>
      <c r="G38" s="339">
        <v>20</v>
      </c>
      <c r="H38" s="32"/>
      <c r="I38" s="69"/>
      <c r="J38" s="70"/>
      <c r="K38" s="69"/>
      <c r="L38" s="69"/>
      <c r="M38" s="71"/>
      <c r="N38" s="32">
        <v>20</v>
      </c>
      <c r="O38" s="69">
        <v>10</v>
      </c>
      <c r="P38" s="70">
        <v>2</v>
      </c>
      <c r="Q38" s="30"/>
      <c r="R38" s="30"/>
      <c r="S38" s="70"/>
      <c r="T38" s="32">
        <f>J38+M38+P38+S38</f>
        <v>2</v>
      </c>
    </row>
    <row r="39" spans="1:20" ht="15.75" thickBot="1" x14ac:dyDescent="0.3">
      <c r="A39" s="89">
        <v>4</v>
      </c>
      <c r="B39" s="347" t="s">
        <v>131</v>
      </c>
      <c r="C39" s="340">
        <v>30</v>
      </c>
      <c r="D39" s="340">
        <v>0</v>
      </c>
      <c r="E39" s="341">
        <v>30</v>
      </c>
      <c r="F39" s="24" t="s">
        <v>132</v>
      </c>
      <c r="G39" s="348">
        <v>20</v>
      </c>
      <c r="H39" s="343"/>
      <c r="I39" s="338"/>
      <c r="J39" s="8"/>
      <c r="K39" s="338">
        <v>30</v>
      </c>
      <c r="L39" s="338">
        <v>0</v>
      </c>
      <c r="M39" s="9">
        <v>2</v>
      </c>
      <c r="N39" s="343"/>
      <c r="O39" s="338"/>
      <c r="P39" s="8"/>
      <c r="Q39" s="346"/>
      <c r="R39" s="346"/>
      <c r="S39" s="8"/>
      <c r="T39" s="343">
        <v>2</v>
      </c>
    </row>
    <row r="40" spans="1:20" ht="15.75" thickBot="1" x14ac:dyDescent="0.3">
      <c r="A40" s="46"/>
      <c r="B40" s="52" t="s">
        <v>29</v>
      </c>
      <c r="C40" s="102">
        <f>SUM(C36:C39)</f>
        <v>100</v>
      </c>
      <c r="D40" s="102">
        <f>SUM(D36:D39)</f>
        <v>20</v>
      </c>
      <c r="E40" s="102">
        <f>SUM(E36:E39)</f>
        <v>120</v>
      </c>
      <c r="F40" s="102"/>
      <c r="G40" s="249">
        <f>SUM(G36:G39)</f>
        <v>80</v>
      </c>
      <c r="H40" s="51">
        <f t="shared" ref="H40:S40" si="6">SUM(H36:H38)</f>
        <v>30</v>
      </c>
      <c r="I40" s="102">
        <f t="shared" si="6"/>
        <v>0</v>
      </c>
      <c r="J40" s="102">
        <f t="shared" si="6"/>
        <v>2</v>
      </c>
      <c r="K40" s="102">
        <f t="shared" si="6"/>
        <v>20</v>
      </c>
      <c r="L40" s="102">
        <f t="shared" si="6"/>
        <v>10</v>
      </c>
      <c r="M40" s="279">
        <v>4</v>
      </c>
      <c r="N40" s="274">
        <f t="shared" si="6"/>
        <v>20</v>
      </c>
      <c r="O40" s="102">
        <f t="shared" si="6"/>
        <v>10</v>
      </c>
      <c r="P40" s="102">
        <f t="shared" si="6"/>
        <v>2</v>
      </c>
      <c r="Q40" s="102">
        <f t="shared" si="6"/>
        <v>0</v>
      </c>
      <c r="R40" s="102">
        <f t="shared" si="6"/>
        <v>0</v>
      </c>
      <c r="S40" s="102">
        <f t="shared" si="6"/>
        <v>0</v>
      </c>
      <c r="T40" s="102">
        <f>SUM(T36:T39)</f>
        <v>8</v>
      </c>
    </row>
    <row r="41" spans="1:20" ht="15.75" thickBot="1" x14ac:dyDescent="0.3">
      <c r="A41" s="51"/>
      <c r="B41" s="52" t="s">
        <v>30</v>
      </c>
      <c r="C41" s="53">
        <f>C40/E40</f>
        <v>0.83333333333333337</v>
      </c>
      <c r="D41" s="53">
        <f>D40/E40</f>
        <v>0.16666666666666666</v>
      </c>
      <c r="E41" s="91"/>
      <c r="F41" s="85"/>
      <c r="G41" s="81"/>
      <c r="H41" s="83"/>
      <c r="I41" s="54"/>
      <c r="J41" s="54"/>
      <c r="K41" s="54"/>
      <c r="L41" s="54"/>
      <c r="M41" s="84"/>
      <c r="N41" s="91"/>
      <c r="O41" s="54"/>
      <c r="P41" s="54"/>
      <c r="Q41" s="54"/>
      <c r="R41" s="54"/>
      <c r="S41" s="315"/>
      <c r="T41" s="274"/>
    </row>
    <row r="42" spans="1:20" x14ac:dyDescent="0.25">
      <c r="A42" s="61"/>
      <c r="B42" s="13" t="s">
        <v>109</v>
      </c>
      <c r="C42" s="92"/>
      <c r="D42" s="93"/>
      <c r="E42" s="94"/>
      <c r="F42" s="93"/>
      <c r="G42" s="95"/>
      <c r="H42" s="96"/>
      <c r="I42" s="97"/>
      <c r="J42" s="97"/>
      <c r="K42" s="97"/>
      <c r="L42" s="97"/>
      <c r="M42" s="98"/>
      <c r="N42" s="99"/>
      <c r="O42" s="97"/>
      <c r="P42" s="97"/>
      <c r="Q42" s="97"/>
      <c r="R42" s="97"/>
      <c r="S42" s="97"/>
      <c r="T42" s="65"/>
    </row>
    <row r="43" spans="1:20" x14ac:dyDescent="0.25">
      <c r="A43" s="20">
        <v>1</v>
      </c>
      <c r="B43" s="66" t="s">
        <v>45</v>
      </c>
      <c r="C43" s="22">
        <v>10</v>
      </c>
      <c r="D43" s="22">
        <v>20</v>
      </c>
      <c r="E43" s="23">
        <f>SUM(C43:D43)</f>
        <v>30</v>
      </c>
      <c r="F43" s="23" t="s">
        <v>28</v>
      </c>
      <c r="G43" s="87">
        <v>20</v>
      </c>
      <c r="H43" s="32">
        <v>10</v>
      </c>
      <c r="I43" s="69">
        <v>20</v>
      </c>
      <c r="J43" s="70">
        <v>2</v>
      </c>
      <c r="K43" s="69"/>
      <c r="L43" s="275"/>
      <c r="M43" s="70"/>
      <c r="N43" s="32"/>
      <c r="O43" s="69"/>
      <c r="P43" s="70"/>
      <c r="Q43" s="100"/>
      <c r="R43" s="30"/>
      <c r="S43" s="70"/>
      <c r="T43" s="32">
        <f>J43+M43+P43+S43</f>
        <v>2</v>
      </c>
    </row>
    <row r="44" spans="1:20" ht="22.5" x14ac:dyDescent="0.25">
      <c r="A44" s="20">
        <v>2</v>
      </c>
      <c r="B44" s="66" t="s">
        <v>46</v>
      </c>
      <c r="C44" s="22">
        <v>10</v>
      </c>
      <c r="D44" s="22">
        <v>30</v>
      </c>
      <c r="E44" s="23">
        <v>40</v>
      </c>
      <c r="F44" s="23" t="s">
        <v>28</v>
      </c>
      <c r="G44" s="87">
        <v>35</v>
      </c>
      <c r="H44" s="88">
        <v>10</v>
      </c>
      <c r="I44" s="74">
        <v>30</v>
      </c>
      <c r="J44" s="75">
        <v>3</v>
      </c>
      <c r="K44" s="74"/>
      <c r="L44" s="311"/>
      <c r="M44" s="70"/>
      <c r="N44" s="32"/>
      <c r="O44" s="69"/>
      <c r="P44" s="70"/>
      <c r="Q44" s="100"/>
      <c r="R44" s="30"/>
      <c r="S44" s="70"/>
      <c r="T44" s="32">
        <f>J44+M44+P44+S44</f>
        <v>3</v>
      </c>
    </row>
    <row r="45" spans="1:20" ht="22.5" x14ac:dyDescent="0.25">
      <c r="A45" s="36">
        <v>3</v>
      </c>
      <c r="B45" s="250" t="s">
        <v>47</v>
      </c>
      <c r="C45" s="22">
        <v>10</v>
      </c>
      <c r="D45" s="22">
        <v>15</v>
      </c>
      <c r="E45" s="23">
        <v>25</v>
      </c>
      <c r="F45" s="24" t="s">
        <v>132</v>
      </c>
      <c r="G45" s="87">
        <v>25</v>
      </c>
      <c r="H45" s="32"/>
      <c r="I45" s="69"/>
      <c r="J45" s="72"/>
      <c r="K45" s="69">
        <v>10</v>
      </c>
      <c r="L45" s="275">
        <v>15</v>
      </c>
      <c r="M45" s="70">
        <v>2</v>
      </c>
      <c r="N45" s="88"/>
      <c r="O45" s="74"/>
      <c r="P45" s="75"/>
      <c r="Q45" s="101"/>
      <c r="R45" s="45"/>
      <c r="S45" s="70"/>
      <c r="T45" s="32">
        <v>2</v>
      </c>
    </row>
    <row r="46" spans="1:20" ht="22.5" x14ac:dyDescent="0.25">
      <c r="A46" s="69">
        <v>4</v>
      </c>
      <c r="B46" s="66" t="s">
        <v>48</v>
      </c>
      <c r="C46" s="22">
        <v>10</v>
      </c>
      <c r="D46" s="22">
        <v>15</v>
      </c>
      <c r="E46" s="23">
        <v>25</v>
      </c>
      <c r="F46" s="24" t="s">
        <v>132</v>
      </c>
      <c r="G46" s="87">
        <v>25</v>
      </c>
      <c r="H46" s="32"/>
      <c r="I46" s="69"/>
      <c r="J46" s="72"/>
      <c r="K46" s="69">
        <v>10</v>
      </c>
      <c r="L46" s="275">
        <v>15</v>
      </c>
      <c r="M46" s="70">
        <v>2</v>
      </c>
      <c r="N46" s="32"/>
      <c r="O46" s="69"/>
      <c r="P46" s="70"/>
      <c r="Q46" s="100"/>
      <c r="R46" s="30"/>
      <c r="S46" s="70"/>
      <c r="T46" s="32">
        <f>J46+M46+P46+S46</f>
        <v>2</v>
      </c>
    </row>
    <row r="47" spans="1:20" ht="34.5" thickBot="1" x14ac:dyDescent="0.3">
      <c r="A47" s="89">
        <v>5</v>
      </c>
      <c r="B47" s="251" t="s">
        <v>49</v>
      </c>
      <c r="C47" s="340">
        <v>5</v>
      </c>
      <c r="D47" s="340">
        <v>15</v>
      </c>
      <c r="E47" s="341">
        <v>20</v>
      </c>
      <c r="F47" s="24" t="s">
        <v>132</v>
      </c>
      <c r="G47" s="342">
        <v>5</v>
      </c>
      <c r="H47" s="343"/>
      <c r="I47" s="338"/>
      <c r="J47" s="10"/>
      <c r="K47" s="338"/>
      <c r="L47" s="344"/>
      <c r="M47" s="8"/>
      <c r="N47" s="343">
        <v>5</v>
      </c>
      <c r="O47" s="338">
        <v>15</v>
      </c>
      <c r="P47" s="8">
        <v>1</v>
      </c>
      <c r="Q47" s="345"/>
      <c r="R47" s="346"/>
      <c r="S47" s="8"/>
      <c r="T47" s="343">
        <v>1</v>
      </c>
    </row>
    <row r="48" spans="1:20" ht="15.75" thickBot="1" x14ac:dyDescent="0.3">
      <c r="A48" s="46"/>
      <c r="B48" s="47" t="s">
        <v>29</v>
      </c>
      <c r="C48" s="102">
        <f>SUM(C43:C47)</f>
        <v>45</v>
      </c>
      <c r="D48" s="102">
        <f>SUM(D43:D47)</f>
        <v>95</v>
      </c>
      <c r="E48" s="102">
        <f>SUM(E43:E47)</f>
        <v>140</v>
      </c>
      <c r="F48" s="102"/>
      <c r="G48" s="249">
        <f>SUM(G43:G47)</f>
        <v>110</v>
      </c>
      <c r="H48" s="51">
        <f>SUM(H43:H46)</f>
        <v>20</v>
      </c>
      <c r="I48" s="102">
        <f>SUM(I43:I46)</f>
        <v>50</v>
      </c>
      <c r="J48" s="102">
        <f>SUM(J43:J46)</f>
        <v>5</v>
      </c>
      <c r="K48" s="102">
        <f>SUM(K43:K46)</f>
        <v>20</v>
      </c>
      <c r="L48" s="102">
        <f>SUM(L43:L46)</f>
        <v>30</v>
      </c>
      <c r="M48" s="102">
        <v>4</v>
      </c>
      <c r="N48" s="102">
        <f t="shared" ref="N48:S48" si="7">SUM(N43:N46)</f>
        <v>0</v>
      </c>
      <c r="O48" s="102">
        <f t="shared" si="7"/>
        <v>0</v>
      </c>
      <c r="P48" s="102">
        <v>1</v>
      </c>
      <c r="Q48" s="102">
        <f t="shared" si="7"/>
        <v>0</v>
      </c>
      <c r="R48" s="102">
        <f t="shared" si="7"/>
        <v>0</v>
      </c>
      <c r="S48" s="102">
        <f t="shared" si="7"/>
        <v>0</v>
      </c>
      <c r="T48" s="274">
        <f>SUM(T43:T47)</f>
        <v>10</v>
      </c>
    </row>
    <row r="49" spans="1:20" ht="15.75" thickBot="1" x14ac:dyDescent="0.3">
      <c r="A49" s="103"/>
      <c r="B49" s="52" t="s">
        <v>30</v>
      </c>
      <c r="C49" s="53">
        <f>C48/E48</f>
        <v>0.32142857142857145</v>
      </c>
      <c r="D49" s="53">
        <f>D48/E48</f>
        <v>0.6785714285714286</v>
      </c>
      <c r="E49" s="104"/>
      <c r="F49" s="105"/>
      <c r="G49" s="106"/>
      <c r="H49" s="107"/>
      <c r="I49" s="108"/>
      <c r="J49" s="108"/>
      <c r="K49" s="108"/>
      <c r="L49" s="108"/>
      <c r="M49" s="109"/>
      <c r="N49" s="104"/>
      <c r="O49" s="108"/>
      <c r="P49" s="108"/>
      <c r="Q49" s="108"/>
      <c r="R49" s="108"/>
      <c r="S49" s="108"/>
      <c r="T49" s="60"/>
    </row>
    <row r="50" spans="1:20" x14ac:dyDescent="0.25">
      <c r="A50" s="110"/>
      <c r="B50" s="111" t="s">
        <v>50</v>
      </c>
      <c r="C50" s="112"/>
      <c r="D50" s="112"/>
      <c r="E50" s="94"/>
      <c r="F50" s="93"/>
      <c r="G50" s="95"/>
      <c r="H50" s="96"/>
      <c r="I50" s="97"/>
      <c r="J50" s="97"/>
      <c r="K50" s="97"/>
      <c r="L50" s="97"/>
      <c r="M50" s="98"/>
      <c r="N50" s="99"/>
      <c r="O50" s="97"/>
      <c r="P50" s="97"/>
      <c r="Q50" s="97"/>
      <c r="R50" s="97"/>
      <c r="S50" s="97"/>
      <c r="T50" s="65"/>
    </row>
    <row r="51" spans="1:20" x14ac:dyDescent="0.25">
      <c r="A51" s="20">
        <v>1</v>
      </c>
      <c r="B51" s="252" t="s">
        <v>51</v>
      </c>
      <c r="C51" s="22">
        <v>25</v>
      </c>
      <c r="D51" s="22">
        <v>0</v>
      </c>
      <c r="E51" s="23">
        <v>25</v>
      </c>
      <c r="F51" s="24" t="s">
        <v>132</v>
      </c>
      <c r="G51" s="68">
        <v>25</v>
      </c>
      <c r="H51" s="20">
        <v>25</v>
      </c>
      <c r="I51" s="69">
        <v>0</v>
      </c>
      <c r="J51" s="70">
        <v>2</v>
      </c>
      <c r="K51" s="69"/>
      <c r="L51" s="69"/>
      <c r="M51" s="71"/>
      <c r="N51" s="20"/>
      <c r="O51" s="69"/>
      <c r="P51" s="70"/>
      <c r="Q51" s="30"/>
      <c r="R51" s="30"/>
      <c r="S51" s="70"/>
      <c r="T51" s="32">
        <f>J51+M51+P51+S51</f>
        <v>2</v>
      </c>
    </row>
    <row r="52" spans="1:20" x14ac:dyDescent="0.25">
      <c r="A52" s="20">
        <v>2</v>
      </c>
      <c r="B52" s="252" t="s">
        <v>52</v>
      </c>
      <c r="C52" s="22">
        <v>10</v>
      </c>
      <c r="D52" s="22">
        <v>20</v>
      </c>
      <c r="E52" s="23">
        <v>30</v>
      </c>
      <c r="F52" s="24" t="s">
        <v>132</v>
      </c>
      <c r="G52" s="68">
        <v>20</v>
      </c>
      <c r="H52" s="20">
        <v>10</v>
      </c>
      <c r="I52" s="69">
        <v>20</v>
      </c>
      <c r="J52" s="70">
        <v>2</v>
      </c>
      <c r="K52" s="69"/>
      <c r="L52" s="69"/>
      <c r="M52" s="71"/>
      <c r="N52" s="20"/>
      <c r="O52" s="69"/>
      <c r="P52" s="70"/>
      <c r="Q52" s="30"/>
      <c r="R52" s="30"/>
      <c r="S52" s="70"/>
      <c r="T52" s="32">
        <f>J52+M52+P52+S52</f>
        <v>2</v>
      </c>
    </row>
    <row r="53" spans="1:20" ht="22.5" x14ac:dyDescent="0.25">
      <c r="A53" s="36">
        <v>3</v>
      </c>
      <c r="B53" s="21" t="s">
        <v>53</v>
      </c>
      <c r="C53" s="22">
        <f t="shared" ref="C53:C54" si="8">H53+K53+N53+Q53</f>
        <v>0</v>
      </c>
      <c r="D53" s="22">
        <v>15</v>
      </c>
      <c r="E53" s="23">
        <v>15</v>
      </c>
      <c r="F53" s="24" t="s">
        <v>133</v>
      </c>
      <c r="G53" s="25">
        <v>235</v>
      </c>
      <c r="H53" s="26"/>
      <c r="I53" s="27"/>
      <c r="J53" s="28"/>
      <c r="K53" s="27">
        <v>0</v>
      </c>
      <c r="L53" s="27">
        <v>15</v>
      </c>
      <c r="M53" s="29">
        <v>2</v>
      </c>
      <c r="N53" s="26">
        <v>0</v>
      </c>
      <c r="O53" s="27" t="s">
        <v>54</v>
      </c>
      <c r="P53" s="28">
        <v>4</v>
      </c>
      <c r="Q53" s="30">
        <v>0</v>
      </c>
      <c r="R53" s="30" t="s">
        <v>54</v>
      </c>
      <c r="S53" s="28">
        <v>4</v>
      </c>
      <c r="T53" s="32">
        <f t="shared" ref="T53:T54" si="9">J53+M53+P53+S53</f>
        <v>10</v>
      </c>
    </row>
    <row r="54" spans="1:20" x14ac:dyDescent="0.25">
      <c r="A54" s="36">
        <v>4</v>
      </c>
      <c r="B54" s="253" t="s">
        <v>55</v>
      </c>
      <c r="C54" s="37">
        <f t="shared" si="8"/>
        <v>0</v>
      </c>
      <c r="D54" s="37">
        <v>0</v>
      </c>
      <c r="E54" s="38">
        <v>0</v>
      </c>
      <c r="F54" s="39" t="s">
        <v>28</v>
      </c>
      <c r="G54" s="244">
        <v>150</v>
      </c>
      <c r="H54" s="40"/>
      <c r="I54" s="41"/>
      <c r="J54" s="42"/>
      <c r="K54" s="41"/>
      <c r="L54" s="41"/>
      <c r="M54" s="43"/>
      <c r="N54" s="40"/>
      <c r="O54" s="41"/>
      <c r="P54" s="44"/>
      <c r="Q54" s="45">
        <v>0</v>
      </c>
      <c r="R54" s="45" t="s">
        <v>56</v>
      </c>
      <c r="S54" s="44">
        <v>6</v>
      </c>
      <c r="T54" s="32">
        <f t="shared" si="9"/>
        <v>6</v>
      </c>
    </row>
    <row r="55" spans="1:20" ht="15.75" thickBot="1" x14ac:dyDescent="0.3">
      <c r="A55" s="36">
        <v>5</v>
      </c>
      <c r="B55" s="254" t="s">
        <v>57</v>
      </c>
      <c r="C55" s="37">
        <v>30</v>
      </c>
      <c r="D55" s="37">
        <v>30</v>
      </c>
      <c r="E55" s="38">
        <v>60</v>
      </c>
      <c r="F55" s="24" t="s">
        <v>132</v>
      </c>
      <c r="G55" s="79">
        <v>40</v>
      </c>
      <c r="H55" s="36">
        <v>0</v>
      </c>
      <c r="I55" s="74">
        <v>30</v>
      </c>
      <c r="J55" s="75">
        <v>2</v>
      </c>
      <c r="K55" s="74">
        <v>30</v>
      </c>
      <c r="L55" s="74">
        <v>0</v>
      </c>
      <c r="M55" s="76">
        <v>2</v>
      </c>
      <c r="N55" s="36"/>
      <c r="O55" s="74"/>
      <c r="P55" s="75"/>
      <c r="Q55" s="45"/>
      <c r="R55" s="45"/>
      <c r="S55" s="75"/>
      <c r="T55" s="338">
        <f>J55+M55+P55+S55</f>
        <v>4</v>
      </c>
    </row>
    <row r="56" spans="1:20" ht="15.75" thickBot="1" x14ac:dyDescent="0.3">
      <c r="A56" s="46"/>
      <c r="B56" s="113" t="s">
        <v>58</v>
      </c>
      <c r="C56" s="245">
        <f>SUM(C51:C55)</f>
        <v>65</v>
      </c>
      <c r="D56" s="245">
        <f>SUM(D51:D55)</f>
        <v>65</v>
      </c>
      <c r="E56" s="246">
        <f>SUM(E51:E55)</f>
        <v>130</v>
      </c>
      <c r="F56" s="48"/>
      <c r="G56" s="49">
        <f t="shared" ref="G56:L56" si="10">SUM(G51:G55)</f>
        <v>470</v>
      </c>
      <c r="H56" s="46">
        <f t="shared" si="10"/>
        <v>35</v>
      </c>
      <c r="I56" s="246">
        <f t="shared" si="10"/>
        <v>50</v>
      </c>
      <c r="J56" s="255">
        <f t="shared" si="10"/>
        <v>6</v>
      </c>
      <c r="K56" s="246">
        <f t="shared" si="10"/>
        <v>30</v>
      </c>
      <c r="L56" s="246">
        <f t="shared" si="10"/>
        <v>15</v>
      </c>
      <c r="M56" s="256">
        <v>4</v>
      </c>
      <c r="N56" s="46">
        <f t="shared" ref="N56:S56" si="11">SUM(N51:N55)</f>
        <v>0</v>
      </c>
      <c r="O56" s="246">
        <f t="shared" si="11"/>
        <v>0</v>
      </c>
      <c r="P56" s="255">
        <f t="shared" si="11"/>
        <v>4</v>
      </c>
      <c r="Q56" s="246">
        <f t="shared" si="11"/>
        <v>0</v>
      </c>
      <c r="R56" s="246">
        <f t="shared" si="11"/>
        <v>0</v>
      </c>
      <c r="S56" s="255">
        <f t="shared" si="11"/>
        <v>10</v>
      </c>
      <c r="T56" s="246">
        <f>SUM(T51:T55)</f>
        <v>24</v>
      </c>
    </row>
    <row r="57" spans="1:20" x14ac:dyDescent="0.25">
      <c r="A57" s="110"/>
      <c r="B57" s="114" t="s">
        <v>59</v>
      </c>
      <c r="C57" s="115">
        <v>460</v>
      </c>
      <c r="D57" s="115">
        <v>490</v>
      </c>
      <c r="E57" s="116">
        <v>950</v>
      </c>
      <c r="F57" s="117"/>
      <c r="G57" s="118"/>
      <c r="H57" s="110"/>
      <c r="I57" s="116"/>
      <c r="J57" s="119"/>
      <c r="K57" s="116"/>
      <c r="L57" s="116"/>
      <c r="M57" s="120"/>
      <c r="N57" s="110"/>
      <c r="O57" s="116"/>
      <c r="P57" s="119"/>
      <c r="Q57" s="116"/>
      <c r="R57" s="116"/>
      <c r="S57" s="119"/>
      <c r="T57" s="121"/>
    </row>
    <row r="58" spans="1:20" x14ac:dyDescent="0.25">
      <c r="A58" s="122"/>
      <c r="B58" s="123" t="s">
        <v>60</v>
      </c>
      <c r="C58" s="257">
        <v>0.48</v>
      </c>
      <c r="D58" s="258">
        <v>0.52</v>
      </c>
      <c r="E58" s="124"/>
      <c r="F58" s="125"/>
      <c r="G58" s="126"/>
      <c r="H58" s="127"/>
      <c r="I58" s="124"/>
      <c r="J58" s="128"/>
      <c r="K58" s="124"/>
      <c r="L58" s="124"/>
      <c r="M58" s="129"/>
      <c r="N58" s="127"/>
      <c r="O58" s="124"/>
      <c r="P58" s="128"/>
      <c r="Q58" s="124"/>
      <c r="R58" s="124"/>
      <c r="S58" s="316"/>
      <c r="T58" s="121"/>
    </row>
    <row r="59" spans="1:20" x14ac:dyDescent="0.25">
      <c r="A59" s="130"/>
      <c r="B59" s="131" t="s">
        <v>61</v>
      </c>
      <c r="C59" s="132" t="s">
        <v>62</v>
      </c>
      <c r="D59" s="133"/>
      <c r="E59" s="133"/>
      <c r="F59" s="133"/>
      <c r="G59" s="133"/>
      <c r="H59" s="134"/>
      <c r="I59" s="133"/>
      <c r="J59" s="133"/>
      <c r="K59" s="133"/>
      <c r="L59" s="133"/>
      <c r="M59" s="135"/>
      <c r="N59" s="134"/>
      <c r="O59" s="133"/>
      <c r="P59" s="133"/>
      <c r="Q59" s="133"/>
      <c r="R59" s="133"/>
      <c r="S59" s="317"/>
      <c r="T59" s="121"/>
    </row>
    <row r="60" spans="1:20" ht="22.5" x14ac:dyDescent="0.25">
      <c r="A60" s="136">
        <v>1</v>
      </c>
      <c r="B60" s="21" t="s">
        <v>63</v>
      </c>
      <c r="C60" s="137"/>
      <c r="D60" s="138">
        <v>90</v>
      </c>
      <c r="E60" s="23">
        <f>SUM(C60:D60)</f>
        <v>90</v>
      </c>
      <c r="F60" s="139"/>
      <c r="G60" s="140">
        <v>40</v>
      </c>
      <c r="H60" s="26"/>
      <c r="I60" s="27"/>
      <c r="J60" s="141"/>
      <c r="K60" s="142">
        <v>0</v>
      </c>
      <c r="L60" s="27">
        <v>90</v>
      </c>
      <c r="M60" s="273">
        <v>5</v>
      </c>
      <c r="N60" s="143"/>
      <c r="O60" s="27"/>
      <c r="P60" s="141"/>
      <c r="Q60" s="100"/>
      <c r="R60" s="30"/>
      <c r="S60" s="141"/>
      <c r="T60" s="32">
        <v>5</v>
      </c>
    </row>
    <row r="61" spans="1:20" ht="15.75" thickBot="1" x14ac:dyDescent="0.3">
      <c r="A61" s="144">
        <v>2</v>
      </c>
      <c r="B61" s="253" t="s">
        <v>64</v>
      </c>
      <c r="C61" s="145"/>
      <c r="D61" s="146">
        <v>120</v>
      </c>
      <c r="E61" s="38">
        <f>SUM(C61:D61)</f>
        <v>120</v>
      </c>
      <c r="F61" s="147"/>
      <c r="G61" s="183">
        <v>30</v>
      </c>
      <c r="H61" s="40"/>
      <c r="I61" s="41"/>
      <c r="J61" s="148"/>
      <c r="K61" s="149"/>
      <c r="L61" s="41"/>
      <c r="M61" s="150"/>
      <c r="N61" s="151"/>
      <c r="O61" s="41"/>
      <c r="P61" s="148"/>
      <c r="Q61" s="101">
        <v>0</v>
      </c>
      <c r="R61" s="45">
        <v>120</v>
      </c>
      <c r="S61" s="148">
        <v>6</v>
      </c>
      <c r="T61" s="338">
        <v>6</v>
      </c>
    </row>
    <row r="62" spans="1:20" ht="15.75" thickBot="1" x14ac:dyDescent="0.3">
      <c r="A62" s="152"/>
      <c r="B62" s="153" t="s">
        <v>65</v>
      </c>
      <c r="C62" s="259">
        <f>SUM(C60:C61)</f>
        <v>0</v>
      </c>
      <c r="D62" s="259">
        <f>SUM(D60:D61)</f>
        <v>210</v>
      </c>
      <c r="E62" s="259">
        <f>SUM(E60:E61)</f>
        <v>210</v>
      </c>
      <c r="F62" s="320"/>
      <c r="G62" s="320">
        <v>70</v>
      </c>
      <c r="H62" s="321">
        <f t="shared" ref="H62:S62" si="12">SUM(H60:H61)</f>
        <v>0</v>
      </c>
      <c r="I62" s="259">
        <f t="shared" si="12"/>
        <v>0</v>
      </c>
      <c r="J62" s="259">
        <f t="shared" si="12"/>
        <v>0</v>
      </c>
      <c r="K62" s="259">
        <f t="shared" si="12"/>
        <v>0</v>
      </c>
      <c r="L62" s="259">
        <f t="shared" si="12"/>
        <v>90</v>
      </c>
      <c r="M62" s="322">
        <f t="shared" si="12"/>
        <v>5</v>
      </c>
      <c r="N62" s="323">
        <f t="shared" si="12"/>
        <v>0</v>
      </c>
      <c r="O62" s="320">
        <f t="shared" si="12"/>
        <v>0</v>
      </c>
      <c r="P62" s="320">
        <f t="shared" si="12"/>
        <v>0</v>
      </c>
      <c r="Q62" s="320">
        <f t="shared" si="12"/>
        <v>0</v>
      </c>
      <c r="R62" s="320">
        <f t="shared" si="12"/>
        <v>120</v>
      </c>
      <c r="S62" s="324">
        <f t="shared" si="12"/>
        <v>6</v>
      </c>
      <c r="T62" s="349">
        <v>11</v>
      </c>
    </row>
    <row r="63" spans="1:20" x14ac:dyDescent="0.25">
      <c r="A63" s="159"/>
      <c r="B63" s="160"/>
      <c r="C63" s="24"/>
      <c r="D63" s="24"/>
      <c r="E63" s="24"/>
      <c r="F63" s="325"/>
      <c r="G63" s="181"/>
      <c r="H63" s="326"/>
      <c r="I63" s="67"/>
      <c r="J63" s="67"/>
      <c r="K63" s="67"/>
      <c r="L63" s="67"/>
      <c r="M63" s="327">
        <v>23</v>
      </c>
      <c r="N63" s="328"/>
      <c r="O63" s="181"/>
      <c r="P63" s="181">
        <v>21</v>
      </c>
      <c r="Q63" s="181"/>
      <c r="R63" s="181"/>
      <c r="S63" s="329">
        <v>20</v>
      </c>
      <c r="T63" s="69"/>
    </row>
    <row r="64" spans="1:20" ht="22.5" x14ac:dyDescent="0.25">
      <c r="A64" s="162"/>
      <c r="B64" s="438" t="s">
        <v>112</v>
      </c>
      <c r="C64" s="163" t="s">
        <v>66</v>
      </c>
      <c r="D64" s="164"/>
      <c r="E64" s="164"/>
      <c r="F64" s="164"/>
      <c r="G64" s="164"/>
      <c r="H64" s="165"/>
      <c r="I64" s="164"/>
      <c r="J64" s="164"/>
      <c r="K64" s="164"/>
      <c r="L64" s="164"/>
      <c r="M64" s="166"/>
      <c r="N64" s="165"/>
      <c r="O64" s="164"/>
      <c r="P64" s="164"/>
      <c r="Q64" s="164"/>
      <c r="R64" s="164"/>
      <c r="S64" s="318"/>
      <c r="T64" s="319">
        <v>94</v>
      </c>
    </row>
    <row r="65" spans="1:20" ht="6" customHeight="1" x14ac:dyDescent="0.25">
      <c r="A65" s="167"/>
      <c r="B65" s="168"/>
      <c r="C65" s="169"/>
      <c r="D65" s="169"/>
      <c r="E65" s="169"/>
      <c r="F65" s="170"/>
      <c r="G65" s="67"/>
      <c r="H65" s="171"/>
      <c r="I65" s="172"/>
      <c r="J65" s="172"/>
      <c r="K65" s="172"/>
      <c r="L65" s="172"/>
      <c r="M65" s="173"/>
      <c r="N65" s="172"/>
      <c r="O65" s="172"/>
      <c r="P65" s="172"/>
      <c r="Q65" s="172"/>
      <c r="R65" s="172"/>
      <c r="S65" s="219"/>
      <c r="T65" s="226"/>
    </row>
    <row r="66" spans="1:20" x14ac:dyDescent="0.25">
      <c r="A66" s="174"/>
      <c r="B66" s="381" t="s">
        <v>67</v>
      </c>
      <c r="C66" s="175"/>
      <c r="D66" s="175"/>
      <c r="E66" s="175"/>
      <c r="F66" s="175"/>
      <c r="G66" s="175"/>
      <c r="H66" s="176"/>
      <c r="I66" s="175"/>
      <c r="J66" s="175"/>
      <c r="K66" s="175"/>
      <c r="L66" s="175"/>
      <c r="M66" s="175"/>
      <c r="N66" s="335"/>
      <c r="O66" s="175"/>
      <c r="P66" s="175"/>
      <c r="Q66" s="175"/>
      <c r="R66" s="175"/>
      <c r="S66" s="336"/>
      <c r="T66" s="330"/>
    </row>
    <row r="67" spans="1:20" x14ac:dyDescent="0.25">
      <c r="A67" s="26">
        <v>1</v>
      </c>
      <c r="B67" s="73" t="s">
        <v>68</v>
      </c>
      <c r="C67" s="142">
        <v>30</v>
      </c>
      <c r="D67" s="142">
        <v>10</v>
      </c>
      <c r="E67" s="27">
        <v>40</v>
      </c>
      <c r="F67" s="67" t="s">
        <v>28</v>
      </c>
      <c r="G67" s="140">
        <v>35</v>
      </c>
      <c r="H67" s="26"/>
      <c r="I67" s="27"/>
      <c r="J67" s="70"/>
      <c r="K67" s="27"/>
      <c r="L67" s="27"/>
      <c r="M67" s="71"/>
      <c r="N67" s="334">
        <v>30</v>
      </c>
      <c r="O67" s="312">
        <v>10</v>
      </c>
      <c r="P67" s="331">
        <v>3</v>
      </c>
      <c r="Q67" s="332"/>
      <c r="R67" s="312"/>
      <c r="S67" s="333"/>
      <c r="T67" s="197">
        <v>3</v>
      </c>
    </row>
    <row r="68" spans="1:20" x14ac:dyDescent="0.25">
      <c r="A68" s="26">
        <v>2</v>
      </c>
      <c r="B68" s="73" t="s">
        <v>134</v>
      </c>
      <c r="C68" s="142">
        <v>30</v>
      </c>
      <c r="D68" s="142">
        <v>10</v>
      </c>
      <c r="E68" s="27">
        <v>40</v>
      </c>
      <c r="F68" s="67" t="s">
        <v>28</v>
      </c>
      <c r="G68" s="140">
        <v>35</v>
      </c>
      <c r="H68" s="26"/>
      <c r="I68" s="27"/>
      <c r="J68" s="70"/>
      <c r="K68" s="27">
        <v>30</v>
      </c>
      <c r="L68" s="27">
        <v>10</v>
      </c>
      <c r="M68" s="71">
        <v>3</v>
      </c>
      <c r="N68" s="136"/>
      <c r="O68" s="180"/>
      <c r="P68" s="70"/>
      <c r="Q68" s="30"/>
      <c r="R68" s="180"/>
      <c r="S68" s="72"/>
      <c r="T68" s="197">
        <v>3</v>
      </c>
    </row>
    <row r="69" spans="1:20" x14ac:dyDescent="0.25">
      <c r="A69" s="26">
        <v>3</v>
      </c>
      <c r="B69" s="73" t="s">
        <v>135</v>
      </c>
      <c r="C69" s="142">
        <v>30</v>
      </c>
      <c r="D69" s="142">
        <v>10</v>
      </c>
      <c r="E69" s="27">
        <v>40</v>
      </c>
      <c r="F69" s="67" t="s">
        <v>28</v>
      </c>
      <c r="G69" s="140">
        <v>35</v>
      </c>
      <c r="H69" s="26"/>
      <c r="I69" s="27"/>
      <c r="J69" s="70"/>
      <c r="K69" s="27">
        <v>30</v>
      </c>
      <c r="L69" s="27">
        <v>10</v>
      </c>
      <c r="M69" s="71">
        <v>3</v>
      </c>
      <c r="N69" s="26"/>
      <c r="O69" s="27"/>
      <c r="P69" s="70"/>
      <c r="Q69" s="182"/>
      <c r="R69" s="30"/>
      <c r="S69" s="72"/>
      <c r="T69" s="197">
        <v>3</v>
      </c>
    </row>
    <row r="70" spans="1:20" ht="22.5" x14ac:dyDescent="0.25">
      <c r="A70" s="26">
        <v>4</v>
      </c>
      <c r="B70" s="73" t="s">
        <v>71</v>
      </c>
      <c r="C70" s="142">
        <v>30</v>
      </c>
      <c r="D70" s="142">
        <v>0</v>
      </c>
      <c r="E70" s="27">
        <v>30</v>
      </c>
      <c r="F70" s="24" t="s">
        <v>132</v>
      </c>
      <c r="G70" s="140">
        <v>20</v>
      </c>
      <c r="H70" s="26"/>
      <c r="I70" s="27"/>
      <c r="J70" s="70"/>
      <c r="K70" s="27"/>
      <c r="L70" s="27"/>
      <c r="M70" s="71"/>
      <c r="N70" s="26">
        <v>30</v>
      </c>
      <c r="O70" s="27">
        <v>0</v>
      </c>
      <c r="P70" s="70">
        <v>2</v>
      </c>
      <c r="Q70" s="182"/>
      <c r="R70" s="30"/>
      <c r="S70" s="72"/>
      <c r="T70" s="197">
        <v>2</v>
      </c>
    </row>
    <row r="71" spans="1:20" ht="22.5" x14ac:dyDescent="0.25">
      <c r="A71" s="26">
        <v>5</v>
      </c>
      <c r="B71" s="73" t="s">
        <v>72</v>
      </c>
      <c r="C71" s="142">
        <v>30</v>
      </c>
      <c r="D71" s="142">
        <v>0</v>
      </c>
      <c r="E71" s="27">
        <v>30</v>
      </c>
      <c r="F71" s="24" t="s">
        <v>132</v>
      </c>
      <c r="G71" s="140">
        <v>20</v>
      </c>
      <c r="H71" s="26"/>
      <c r="I71" s="27"/>
      <c r="J71" s="70"/>
      <c r="K71" s="27"/>
      <c r="L71" s="27"/>
      <c r="M71" s="71"/>
      <c r="N71" s="26"/>
      <c r="O71" s="27"/>
      <c r="P71" s="70"/>
      <c r="Q71" s="182">
        <v>30</v>
      </c>
      <c r="R71" s="30">
        <v>0</v>
      </c>
      <c r="S71" s="72">
        <v>2</v>
      </c>
      <c r="T71" s="197">
        <v>2</v>
      </c>
    </row>
    <row r="72" spans="1:20" x14ac:dyDescent="0.25">
      <c r="A72" s="26">
        <v>6</v>
      </c>
      <c r="B72" s="73" t="s">
        <v>73</v>
      </c>
      <c r="C72" s="142">
        <v>10</v>
      </c>
      <c r="D72" s="142">
        <v>30</v>
      </c>
      <c r="E72" s="27">
        <v>40</v>
      </c>
      <c r="F72" s="67" t="s">
        <v>28</v>
      </c>
      <c r="G72" s="140">
        <v>35</v>
      </c>
      <c r="H72" s="26"/>
      <c r="I72" s="27"/>
      <c r="J72" s="70"/>
      <c r="K72" s="27"/>
      <c r="L72" s="27"/>
      <c r="M72" s="71"/>
      <c r="N72" s="26"/>
      <c r="O72" s="27"/>
      <c r="P72" s="70"/>
      <c r="Q72" s="182">
        <v>10</v>
      </c>
      <c r="R72" s="30">
        <v>30</v>
      </c>
      <c r="S72" s="72">
        <v>3</v>
      </c>
      <c r="T72" s="197">
        <v>3</v>
      </c>
    </row>
    <row r="73" spans="1:20" ht="22.5" x14ac:dyDescent="0.25">
      <c r="A73" s="26">
        <v>7</v>
      </c>
      <c r="B73" s="73" t="s">
        <v>74</v>
      </c>
      <c r="C73" s="142">
        <v>10</v>
      </c>
      <c r="D73" s="142">
        <v>30</v>
      </c>
      <c r="E73" s="27">
        <v>40</v>
      </c>
      <c r="F73" s="24" t="s">
        <v>132</v>
      </c>
      <c r="G73" s="140">
        <v>35</v>
      </c>
      <c r="H73" s="26"/>
      <c r="I73" s="27"/>
      <c r="J73" s="70"/>
      <c r="K73" s="27"/>
      <c r="L73" s="27"/>
      <c r="M73" s="71"/>
      <c r="N73" s="26"/>
      <c r="O73" s="27"/>
      <c r="P73" s="70"/>
      <c r="Q73" s="182">
        <v>10</v>
      </c>
      <c r="R73" s="30">
        <v>30</v>
      </c>
      <c r="S73" s="72">
        <v>3</v>
      </c>
      <c r="T73" s="197">
        <v>3</v>
      </c>
    </row>
    <row r="74" spans="1:20" x14ac:dyDescent="0.25">
      <c r="A74" s="26">
        <v>8</v>
      </c>
      <c r="B74" s="73" t="s">
        <v>107</v>
      </c>
      <c r="C74" s="142">
        <v>15</v>
      </c>
      <c r="D74" s="142">
        <v>0</v>
      </c>
      <c r="E74" s="27">
        <v>15</v>
      </c>
      <c r="F74" s="24" t="s">
        <v>132</v>
      </c>
      <c r="G74" s="140">
        <v>10</v>
      </c>
      <c r="H74" s="26"/>
      <c r="I74" s="27"/>
      <c r="J74" s="70"/>
      <c r="K74" s="27">
        <v>15</v>
      </c>
      <c r="L74" s="27">
        <v>0</v>
      </c>
      <c r="M74" s="71">
        <v>1</v>
      </c>
      <c r="N74" s="26"/>
      <c r="O74" s="27"/>
      <c r="P74" s="70"/>
      <c r="Q74" s="182"/>
      <c r="R74" s="30"/>
      <c r="S74" s="72"/>
      <c r="T74" s="197">
        <v>1</v>
      </c>
    </row>
    <row r="75" spans="1:20" ht="22.5" x14ac:dyDescent="0.25">
      <c r="A75" s="26">
        <v>9</v>
      </c>
      <c r="B75" s="73" t="s">
        <v>106</v>
      </c>
      <c r="C75" s="142">
        <v>5</v>
      </c>
      <c r="D75" s="142">
        <v>20</v>
      </c>
      <c r="E75" s="27">
        <v>25</v>
      </c>
      <c r="F75" s="24" t="s">
        <v>132</v>
      </c>
      <c r="G75" s="140">
        <v>25</v>
      </c>
      <c r="H75" s="26"/>
      <c r="I75" s="27"/>
      <c r="J75" s="70"/>
      <c r="K75" s="27"/>
      <c r="L75" s="27"/>
      <c r="M75" s="71"/>
      <c r="N75" s="447">
        <v>5</v>
      </c>
      <c r="O75" s="27">
        <v>20</v>
      </c>
      <c r="P75" s="70">
        <v>2</v>
      </c>
      <c r="Q75" s="182"/>
      <c r="R75" s="30"/>
      <c r="S75" s="72"/>
      <c r="T75" s="197">
        <v>2</v>
      </c>
    </row>
    <row r="76" spans="1:20" ht="22.5" x14ac:dyDescent="0.25">
      <c r="A76" s="26">
        <v>10</v>
      </c>
      <c r="B76" s="78" t="s">
        <v>75</v>
      </c>
      <c r="C76" s="149">
        <v>5</v>
      </c>
      <c r="D76" s="149">
        <v>20</v>
      </c>
      <c r="E76" s="41">
        <v>25</v>
      </c>
      <c r="F76" s="24" t="s">
        <v>132</v>
      </c>
      <c r="G76" s="183">
        <v>25</v>
      </c>
      <c r="H76" s="40"/>
      <c r="I76" s="41"/>
      <c r="J76" s="75"/>
      <c r="K76" s="41"/>
      <c r="L76" s="41"/>
      <c r="M76" s="76"/>
      <c r="N76" s="40">
        <v>5</v>
      </c>
      <c r="O76" s="41">
        <v>20</v>
      </c>
      <c r="P76" s="75">
        <v>2</v>
      </c>
      <c r="Q76" s="184"/>
      <c r="R76" s="45"/>
      <c r="S76" s="77"/>
      <c r="T76" s="197">
        <v>2</v>
      </c>
    </row>
    <row r="77" spans="1:20" ht="15.75" thickBot="1" x14ac:dyDescent="0.3">
      <c r="A77" s="353">
        <v>11</v>
      </c>
      <c r="B77" s="354" t="s">
        <v>76</v>
      </c>
      <c r="C77" s="355">
        <v>5</v>
      </c>
      <c r="D77" s="355">
        <v>20</v>
      </c>
      <c r="E77" s="356">
        <v>25</v>
      </c>
      <c r="F77" s="24" t="s">
        <v>132</v>
      </c>
      <c r="G77" s="357">
        <v>25</v>
      </c>
      <c r="H77" s="40"/>
      <c r="I77" s="41"/>
      <c r="J77" s="75"/>
      <c r="K77" s="41"/>
      <c r="L77" s="41"/>
      <c r="M77" s="76"/>
      <c r="N77" s="40"/>
      <c r="O77" s="41"/>
      <c r="P77" s="75"/>
      <c r="Q77" s="184">
        <v>5</v>
      </c>
      <c r="R77" s="45">
        <v>20</v>
      </c>
      <c r="S77" s="77">
        <v>2</v>
      </c>
      <c r="T77" s="262">
        <v>2</v>
      </c>
    </row>
    <row r="78" spans="1:20" ht="15.75" thickBot="1" x14ac:dyDescent="0.3">
      <c r="A78" s="350"/>
      <c r="B78" s="351"/>
      <c r="C78" s="359">
        <f>SUM(C67:C77)</f>
        <v>200</v>
      </c>
      <c r="D78" s="359">
        <f>SUM(D67:D77)</f>
        <v>150</v>
      </c>
      <c r="E78" s="360">
        <f>SUM(E67:E77)</f>
        <v>350</v>
      </c>
      <c r="F78" s="361"/>
      <c r="G78" s="352">
        <f>SUM(G67:G77)</f>
        <v>300</v>
      </c>
      <c r="H78" s="289"/>
      <c r="I78" s="286"/>
      <c r="J78" s="293"/>
      <c r="K78" s="286">
        <f t="shared" ref="K78:S78" si="13">SUM(K67:K77)</f>
        <v>75</v>
      </c>
      <c r="L78" s="286">
        <f t="shared" si="13"/>
        <v>20</v>
      </c>
      <c r="M78" s="294">
        <f t="shared" si="13"/>
        <v>7</v>
      </c>
      <c r="N78" s="289">
        <f t="shared" si="13"/>
        <v>70</v>
      </c>
      <c r="O78" s="286">
        <f t="shared" si="13"/>
        <v>50</v>
      </c>
      <c r="P78" s="293">
        <f t="shared" si="13"/>
        <v>9</v>
      </c>
      <c r="Q78" s="295">
        <f t="shared" si="13"/>
        <v>55</v>
      </c>
      <c r="R78" s="286">
        <f t="shared" si="13"/>
        <v>80</v>
      </c>
      <c r="S78" s="294">
        <f t="shared" si="13"/>
        <v>10</v>
      </c>
      <c r="T78" s="296">
        <f>SUM(T67:T77)</f>
        <v>26</v>
      </c>
    </row>
    <row r="79" spans="1:20" ht="15.75" thickBot="1" x14ac:dyDescent="0.3">
      <c r="A79" s="309"/>
      <c r="B79" s="260"/>
      <c r="C79" s="358">
        <v>200</v>
      </c>
      <c r="D79" s="358">
        <v>150</v>
      </c>
      <c r="E79" s="226">
        <v>350</v>
      </c>
      <c r="F79" s="161"/>
      <c r="G79" s="259"/>
      <c r="H79" s="304"/>
      <c r="I79" s="305"/>
      <c r="J79" s="305">
        <v>30</v>
      </c>
      <c r="K79" s="305"/>
      <c r="L79" s="305"/>
      <c r="M79" s="306">
        <v>30</v>
      </c>
      <c r="N79" s="304"/>
      <c r="O79" s="305"/>
      <c r="P79" s="305">
        <v>30</v>
      </c>
      <c r="Q79" s="305"/>
      <c r="R79" s="305"/>
      <c r="S79" s="362">
        <v>30</v>
      </c>
      <c r="T79" s="270">
        <v>120</v>
      </c>
    </row>
    <row r="80" spans="1:20" ht="15.75" thickBot="1" x14ac:dyDescent="0.3">
      <c r="A80" s="310"/>
      <c r="B80" s="168" t="s">
        <v>77</v>
      </c>
      <c r="C80" s="307">
        <f>C79/E79</f>
        <v>0.5714285714285714</v>
      </c>
      <c r="D80" s="307">
        <f>D79/E79</f>
        <v>0.42857142857142855</v>
      </c>
      <c r="E80" s="23"/>
      <c r="F80" s="308"/>
      <c r="G80" s="186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9"/>
    </row>
    <row r="81" spans="1:20" ht="6.6" customHeight="1" thickBo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363"/>
    </row>
    <row r="82" spans="1:20" x14ac:dyDescent="0.25">
      <c r="A82" s="190"/>
      <c r="B82" s="15" t="s">
        <v>78</v>
      </c>
      <c r="C82" s="191"/>
      <c r="D82" s="191"/>
      <c r="E82" s="191"/>
      <c r="F82" s="191"/>
      <c r="G82" s="191"/>
      <c r="H82" s="192"/>
      <c r="I82" s="193"/>
      <c r="J82" s="193"/>
      <c r="K82" s="193"/>
      <c r="L82" s="193"/>
      <c r="M82" s="194"/>
      <c r="N82" s="192"/>
      <c r="O82" s="193"/>
      <c r="P82" s="193"/>
      <c r="Q82" s="193"/>
      <c r="R82" s="193"/>
      <c r="S82" s="193"/>
      <c r="T82" s="364"/>
    </row>
    <row r="83" spans="1:20" x14ac:dyDescent="0.25">
      <c r="A83" s="26">
        <v>1</v>
      </c>
      <c r="B83" s="73" t="s">
        <v>79</v>
      </c>
      <c r="C83" s="142">
        <v>30</v>
      </c>
      <c r="D83" s="142">
        <v>25</v>
      </c>
      <c r="E83" s="27">
        <v>65</v>
      </c>
      <c r="F83" s="276" t="s">
        <v>28</v>
      </c>
      <c r="G83" s="140">
        <v>55</v>
      </c>
      <c r="H83" s="26"/>
      <c r="I83" s="27"/>
      <c r="J83" s="211"/>
      <c r="K83" s="27">
        <v>15</v>
      </c>
      <c r="L83" s="27">
        <v>10</v>
      </c>
      <c r="M83" s="212">
        <v>2</v>
      </c>
      <c r="N83" s="26">
        <v>15</v>
      </c>
      <c r="O83" s="237">
        <v>15</v>
      </c>
      <c r="P83" s="211">
        <v>3</v>
      </c>
      <c r="Q83" s="27"/>
      <c r="R83" s="237"/>
      <c r="S83" s="213"/>
      <c r="T83" s="197">
        <v>5</v>
      </c>
    </row>
    <row r="84" spans="1:20" x14ac:dyDescent="0.25">
      <c r="A84" s="26">
        <v>2</v>
      </c>
      <c r="B84" s="73" t="s">
        <v>80</v>
      </c>
      <c r="C84" s="142">
        <v>30</v>
      </c>
      <c r="D84" s="142">
        <v>25</v>
      </c>
      <c r="E84" s="27">
        <v>55</v>
      </c>
      <c r="F84" s="276" t="s">
        <v>28</v>
      </c>
      <c r="G84" s="140">
        <v>25</v>
      </c>
      <c r="H84" s="26"/>
      <c r="I84" s="27"/>
      <c r="J84" s="211"/>
      <c r="K84" s="27">
        <v>30</v>
      </c>
      <c r="L84" s="27">
        <v>25</v>
      </c>
      <c r="M84" s="212">
        <v>3</v>
      </c>
      <c r="N84" s="26"/>
      <c r="O84" s="27"/>
      <c r="P84" s="211"/>
      <c r="Q84" s="27"/>
      <c r="R84" s="27"/>
      <c r="S84" s="213"/>
      <c r="T84" s="197">
        <v>3</v>
      </c>
    </row>
    <row r="85" spans="1:20" x14ac:dyDescent="0.25">
      <c r="A85" s="26">
        <v>3</v>
      </c>
      <c r="B85" s="73" t="s">
        <v>81</v>
      </c>
      <c r="C85" s="196">
        <v>10</v>
      </c>
      <c r="D85" s="196">
        <v>15</v>
      </c>
      <c r="E85" s="197">
        <v>25</v>
      </c>
      <c r="F85" s="24" t="s">
        <v>132</v>
      </c>
      <c r="G85" s="140">
        <v>25</v>
      </c>
      <c r="H85" s="26"/>
      <c r="I85" s="27"/>
      <c r="J85" s="211"/>
      <c r="K85" s="27"/>
      <c r="L85" s="27"/>
      <c r="M85" s="212"/>
      <c r="N85" s="26"/>
      <c r="O85" s="27"/>
      <c r="P85" s="211"/>
      <c r="Q85" s="35">
        <v>10</v>
      </c>
      <c r="R85" s="27">
        <v>15</v>
      </c>
      <c r="S85" s="213">
        <v>2</v>
      </c>
      <c r="T85" s="197">
        <v>2</v>
      </c>
    </row>
    <row r="86" spans="1:20" ht="22.5" x14ac:dyDescent="0.25">
      <c r="A86" s="26">
        <v>4</v>
      </c>
      <c r="B86" s="73" t="s">
        <v>82</v>
      </c>
      <c r="C86" s="196">
        <v>10</v>
      </c>
      <c r="D86" s="196">
        <v>15</v>
      </c>
      <c r="E86" s="197">
        <v>25</v>
      </c>
      <c r="F86" s="24" t="s">
        <v>132</v>
      </c>
      <c r="G86" s="140">
        <v>25</v>
      </c>
      <c r="H86" s="26"/>
      <c r="I86" s="27"/>
      <c r="J86" s="211"/>
      <c r="K86" s="27"/>
      <c r="L86" s="27"/>
      <c r="M86" s="212"/>
      <c r="N86" s="26"/>
      <c r="O86" s="27"/>
      <c r="P86" s="211"/>
      <c r="Q86" s="35">
        <v>10</v>
      </c>
      <c r="R86" s="27">
        <v>15</v>
      </c>
      <c r="S86" s="213">
        <v>2</v>
      </c>
      <c r="T86" s="197">
        <v>2</v>
      </c>
    </row>
    <row r="87" spans="1:20" ht="22.5" x14ac:dyDescent="0.25">
      <c r="A87" s="26">
        <v>5</v>
      </c>
      <c r="B87" s="73" t="s">
        <v>83</v>
      </c>
      <c r="C87" s="196">
        <v>25</v>
      </c>
      <c r="D87" s="196">
        <v>0</v>
      </c>
      <c r="E87" s="197">
        <v>25</v>
      </c>
      <c r="F87" s="24" t="s">
        <v>132</v>
      </c>
      <c r="G87" s="140">
        <v>25</v>
      </c>
      <c r="H87" s="26"/>
      <c r="I87" s="27"/>
      <c r="J87" s="211"/>
      <c r="K87" s="27">
        <v>25</v>
      </c>
      <c r="L87" s="27">
        <v>0</v>
      </c>
      <c r="M87" s="212">
        <v>2</v>
      </c>
      <c r="N87" s="26"/>
      <c r="O87" s="27"/>
      <c r="P87" s="211"/>
      <c r="Q87" s="35"/>
      <c r="R87" s="27"/>
      <c r="S87" s="213"/>
      <c r="T87" s="197">
        <v>2</v>
      </c>
    </row>
    <row r="88" spans="1:20" x14ac:dyDescent="0.25">
      <c r="A88" s="26">
        <v>6</v>
      </c>
      <c r="B88" s="73" t="s">
        <v>84</v>
      </c>
      <c r="C88" s="196">
        <v>15</v>
      </c>
      <c r="D88" s="196">
        <f t="shared" ref="D88" si="14">I88+L88+O88+R88</f>
        <v>0</v>
      </c>
      <c r="E88" s="197">
        <v>15</v>
      </c>
      <c r="F88" s="24" t="s">
        <v>132</v>
      </c>
      <c r="G88" s="140">
        <v>10</v>
      </c>
      <c r="H88" s="26"/>
      <c r="I88" s="27"/>
      <c r="J88" s="211"/>
      <c r="K88" s="27"/>
      <c r="L88" s="27"/>
      <c r="M88" s="212"/>
      <c r="N88" s="26"/>
      <c r="O88" s="27"/>
      <c r="P88" s="211"/>
      <c r="Q88" s="35">
        <v>15</v>
      </c>
      <c r="R88" s="27">
        <v>0</v>
      </c>
      <c r="S88" s="213">
        <v>1</v>
      </c>
      <c r="T88" s="197">
        <v>1</v>
      </c>
    </row>
    <row r="89" spans="1:20" x14ac:dyDescent="0.25">
      <c r="A89" s="26">
        <v>7</v>
      </c>
      <c r="B89" s="73" t="s">
        <v>85</v>
      </c>
      <c r="C89" s="196">
        <v>15</v>
      </c>
      <c r="D89" s="196">
        <v>0</v>
      </c>
      <c r="E89" s="197">
        <v>15</v>
      </c>
      <c r="F89" s="24" t="s">
        <v>132</v>
      </c>
      <c r="G89" s="140">
        <v>10</v>
      </c>
      <c r="H89" s="26"/>
      <c r="I89" s="27"/>
      <c r="J89" s="211"/>
      <c r="K89" s="27"/>
      <c r="L89" s="27"/>
      <c r="M89" s="212"/>
      <c r="N89" s="26"/>
      <c r="O89" s="27"/>
      <c r="P89" s="211"/>
      <c r="Q89" s="35">
        <v>15</v>
      </c>
      <c r="R89" s="27">
        <v>0</v>
      </c>
      <c r="S89" s="213">
        <v>1</v>
      </c>
      <c r="T89" s="197">
        <v>1</v>
      </c>
    </row>
    <row r="90" spans="1:20" x14ac:dyDescent="0.25">
      <c r="A90" s="26">
        <v>8</v>
      </c>
      <c r="B90" s="73" t="s">
        <v>86</v>
      </c>
      <c r="C90" s="142">
        <v>30</v>
      </c>
      <c r="D90" s="142">
        <v>25</v>
      </c>
      <c r="E90" s="27">
        <v>50</v>
      </c>
      <c r="F90" s="276" t="s">
        <v>28</v>
      </c>
      <c r="G90" s="140">
        <v>50</v>
      </c>
      <c r="H90" s="26"/>
      <c r="I90" s="27"/>
      <c r="J90" s="211"/>
      <c r="K90" s="27"/>
      <c r="L90" s="27"/>
      <c r="M90" s="212"/>
      <c r="N90" s="26">
        <v>30</v>
      </c>
      <c r="O90" s="27">
        <v>25</v>
      </c>
      <c r="P90" s="211">
        <v>4</v>
      </c>
      <c r="Q90" s="35"/>
      <c r="R90" s="27"/>
      <c r="S90" s="213"/>
      <c r="T90" s="197">
        <v>4</v>
      </c>
    </row>
    <row r="91" spans="1:20" x14ac:dyDescent="0.25">
      <c r="A91" s="26">
        <v>9</v>
      </c>
      <c r="B91" s="73" t="s">
        <v>87</v>
      </c>
      <c r="C91" s="142">
        <v>30</v>
      </c>
      <c r="D91" s="142">
        <v>25</v>
      </c>
      <c r="E91" s="27">
        <v>50</v>
      </c>
      <c r="F91" s="276" t="s">
        <v>28</v>
      </c>
      <c r="G91" s="140">
        <v>50</v>
      </c>
      <c r="H91" s="26"/>
      <c r="I91" s="27"/>
      <c r="J91" s="211"/>
      <c r="K91" s="27"/>
      <c r="L91" s="27"/>
      <c r="M91" s="212"/>
      <c r="N91" s="26"/>
      <c r="O91" s="27"/>
      <c r="P91" s="211"/>
      <c r="Q91" s="35">
        <v>30</v>
      </c>
      <c r="R91" s="27">
        <v>25</v>
      </c>
      <c r="S91" s="213">
        <v>4</v>
      </c>
      <c r="T91" s="197">
        <v>4</v>
      </c>
    </row>
    <row r="92" spans="1:20" ht="23.25" thickBot="1" x14ac:dyDescent="0.3">
      <c r="A92" s="40">
        <v>10</v>
      </c>
      <c r="B92" s="78" t="s">
        <v>88</v>
      </c>
      <c r="C92" s="149">
        <v>5</v>
      </c>
      <c r="D92" s="142">
        <v>20</v>
      </c>
      <c r="E92" s="27">
        <v>25</v>
      </c>
      <c r="F92" s="24" t="s">
        <v>132</v>
      </c>
      <c r="G92" s="142">
        <v>25</v>
      </c>
      <c r="H92" s="261"/>
      <c r="I92" s="262"/>
      <c r="J92" s="262"/>
      <c r="K92" s="271"/>
      <c r="L92" s="271"/>
      <c r="M92" s="271"/>
      <c r="N92" s="271">
        <v>5</v>
      </c>
      <c r="O92" s="271">
        <v>20</v>
      </c>
      <c r="P92" s="271">
        <v>2</v>
      </c>
      <c r="Q92" s="271"/>
      <c r="R92" s="271"/>
      <c r="S92" s="272"/>
      <c r="T92" s="271">
        <v>2</v>
      </c>
    </row>
    <row r="93" spans="1:20" ht="15.75" thickBot="1" x14ac:dyDescent="0.3">
      <c r="A93" s="171"/>
      <c r="B93" s="198"/>
      <c r="C93" s="282">
        <f>SUM(C83:C92)</f>
        <v>200</v>
      </c>
      <c r="D93" s="283">
        <f>SUM(D83:D92)</f>
        <v>150</v>
      </c>
      <c r="E93" s="280">
        <f>SUM(E83:E92)</f>
        <v>350</v>
      </c>
      <c r="F93" s="280"/>
      <c r="G93" s="283">
        <f>SUM(G83:G92)</f>
        <v>300</v>
      </c>
      <c r="H93" s="284"/>
      <c r="I93" s="285"/>
      <c r="J93" s="285"/>
      <c r="K93" s="281">
        <f t="shared" ref="K93:S93" si="15">SUM(K83:K92)</f>
        <v>70</v>
      </c>
      <c r="L93" s="281">
        <f t="shared" si="15"/>
        <v>35</v>
      </c>
      <c r="M93" s="281">
        <f t="shared" si="15"/>
        <v>7</v>
      </c>
      <c r="N93" s="281">
        <f t="shared" si="15"/>
        <v>50</v>
      </c>
      <c r="O93" s="281">
        <f t="shared" si="15"/>
        <v>60</v>
      </c>
      <c r="P93" s="281">
        <f t="shared" si="15"/>
        <v>9</v>
      </c>
      <c r="Q93" s="281">
        <f t="shared" si="15"/>
        <v>80</v>
      </c>
      <c r="R93" s="281">
        <f t="shared" si="15"/>
        <v>55</v>
      </c>
      <c r="S93" s="281">
        <f t="shared" si="15"/>
        <v>10</v>
      </c>
      <c r="T93" s="281">
        <f>SUM(T83:T92)</f>
        <v>26</v>
      </c>
    </row>
    <row r="94" spans="1:20" ht="15.75" thickBot="1" x14ac:dyDescent="0.3">
      <c r="A94" s="376"/>
      <c r="B94" s="188"/>
      <c r="C94" s="266">
        <v>0.56999999999999995</v>
      </c>
      <c r="D94" s="225">
        <v>0.43</v>
      </c>
      <c r="E94" s="285"/>
      <c r="F94" s="297"/>
      <c r="G94" s="298"/>
      <c r="H94" s="365"/>
      <c r="I94" s="366"/>
      <c r="J94" s="286">
        <v>30</v>
      </c>
      <c r="K94" s="281"/>
      <c r="L94" s="281"/>
      <c r="M94" s="281">
        <v>30</v>
      </c>
      <c r="N94" s="281"/>
      <c r="O94" s="281"/>
      <c r="P94" s="281">
        <v>30</v>
      </c>
      <c r="Q94" s="281"/>
      <c r="R94" s="281"/>
      <c r="S94" s="281">
        <v>30</v>
      </c>
      <c r="T94" s="281">
        <v>120</v>
      </c>
    </row>
    <row r="95" spans="1:20" ht="7.9" customHeight="1" thickBot="1" x14ac:dyDescent="0.3">
      <c r="A95" s="378"/>
      <c r="B95" s="378"/>
      <c r="C95" s="202"/>
      <c r="D95" s="203"/>
      <c r="E95" s="203"/>
      <c r="F95" s="203"/>
      <c r="G95" s="203"/>
      <c r="H95" s="205"/>
      <c r="I95" s="371"/>
      <c r="J95" s="371"/>
      <c r="K95" s="371"/>
      <c r="L95" s="371"/>
      <c r="M95" s="372"/>
      <c r="N95" s="373"/>
      <c r="O95" s="371"/>
      <c r="P95" s="371"/>
      <c r="Q95" s="371"/>
      <c r="R95" s="371"/>
      <c r="S95" s="371"/>
      <c r="T95" s="374"/>
    </row>
    <row r="96" spans="1:20" x14ac:dyDescent="0.25">
      <c r="A96" s="377"/>
      <c r="B96" s="484" t="s">
        <v>89</v>
      </c>
      <c r="C96" s="484"/>
      <c r="D96" s="484"/>
      <c r="E96" s="484"/>
      <c r="F96" s="484"/>
      <c r="G96" s="484"/>
      <c r="H96" s="484"/>
      <c r="I96" s="367"/>
      <c r="J96" s="367"/>
      <c r="K96" s="367"/>
      <c r="L96" s="367"/>
      <c r="M96" s="368"/>
      <c r="N96" s="369"/>
      <c r="O96" s="370"/>
      <c r="P96" s="370"/>
      <c r="Q96" s="370"/>
      <c r="R96" s="370"/>
      <c r="S96" s="370"/>
      <c r="T96" s="375"/>
    </row>
    <row r="97" spans="1:20" ht="21" x14ac:dyDescent="0.25">
      <c r="A97" s="26">
        <v>1</v>
      </c>
      <c r="B97" s="263" t="s">
        <v>116</v>
      </c>
      <c r="C97" s="142">
        <v>30</v>
      </c>
      <c r="D97" s="142">
        <v>20</v>
      </c>
      <c r="E97" s="27">
        <v>50</v>
      </c>
      <c r="F97" s="277" t="s">
        <v>28</v>
      </c>
      <c r="G97" s="140">
        <v>50</v>
      </c>
      <c r="H97" s="26"/>
      <c r="I97" s="27"/>
      <c r="J97" s="211"/>
      <c r="K97" s="27">
        <v>30</v>
      </c>
      <c r="L97" s="27">
        <v>20</v>
      </c>
      <c r="M97" s="212">
        <v>4</v>
      </c>
      <c r="N97" s="26"/>
      <c r="O97" s="27"/>
      <c r="P97" s="211"/>
      <c r="Q97" s="26"/>
      <c r="R97" s="27"/>
      <c r="S97" s="213"/>
      <c r="T97" s="27">
        <v>4</v>
      </c>
    </row>
    <row r="98" spans="1:20" ht="31.5" x14ac:dyDescent="0.25">
      <c r="A98" s="26">
        <v>2</v>
      </c>
      <c r="B98" s="263" t="s">
        <v>117</v>
      </c>
      <c r="C98" s="142">
        <v>15</v>
      </c>
      <c r="D98" s="142">
        <v>0</v>
      </c>
      <c r="E98" s="27">
        <v>15</v>
      </c>
      <c r="F98" s="24" t="s">
        <v>132</v>
      </c>
      <c r="G98" s="140">
        <v>10</v>
      </c>
      <c r="H98" s="26"/>
      <c r="I98" s="27"/>
      <c r="J98" s="211"/>
      <c r="K98" s="27">
        <v>15</v>
      </c>
      <c r="L98" s="27">
        <v>0</v>
      </c>
      <c r="M98" s="212">
        <v>1</v>
      </c>
      <c r="N98" s="26"/>
      <c r="O98" s="27"/>
      <c r="P98" s="211"/>
      <c r="Q98" s="35"/>
      <c r="R98" s="27"/>
      <c r="S98" s="213"/>
      <c r="T98" s="27">
        <v>1</v>
      </c>
    </row>
    <row r="99" spans="1:20" x14ac:dyDescent="0.25">
      <c r="A99" s="26">
        <v>3</v>
      </c>
      <c r="B99" s="263" t="s">
        <v>118</v>
      </c>
      <c r="C99" s="142">
        <v>0</v>
      </c>
      <c r="D99" s="142">
        <v>25</v>
      </c>
      <c r="E99" s="27">
        <v>25</v>
      </c>
      <c r="F99" s="24" t="s">
        <v>132</v>
      </c>
      <c r="G99" s="140">
        <v>25</v>
      </c>
      <c r="H99" s="26"/>
      <c r="I99" s="27"/>
      <c r="J99" s="211"/>
      <c r="K99" s="27">
        <v>0</v>
      </c>
      <c r="L99" s="27">
        <v>25</v>
      </c>
      <c r="M99" s="212">
        <v>2</v>
      </c>
      <c r="N99" s="26"/>
      <c r="O99" s="27"/>
      <c r="P99" s="211"/>
      <c r="Q99" s="35"/>
      <c r="R99" s="27"/>
      <c r="S99" s="213"/>
      <c r="T99" s="27">
        <v>2</v>
      </c>
    </row>
    <row r="100" spans="1:20" ht="21" x14ac:dyDescent="0.25">
      <c r="A100" s="27">
        <v>4</v>
      </c>
      <c r="B100" s="263" t="s">
        <v>119</v>
      </c>
      <c r="C100" s="215">
        <v>25</v>
      </c>
      <c r="D100" s="142">
        <v>15</v>
      </c>
      <c r="E100" s="27">
        <v>40</v>
      </c>
      <c r="F100" s="277" t="s">
        <v>28</v>
      </c>
      <c r="G100" s="140">
        <v>35</v>
      </c>
      <c r="H100" s="26"/>
      <c r="I100" s="27"/>
      <c r="J100" s="211"/>
      <c r="K100" s="27"/>
      <c r="L100" s="27"/>
      <c r="M100" s="212"/>
      <c r="N100" s="26">
        <v>25</v>
      </c>
      <c r="O100" s="27">
        <v>15</v>
      </c>
      <c r="P100" s="211">
        <v>3</v>
      </c>
      <c r="Q100" s="35"/>
      <c r="R100" s="27"/>
      <c r="S100" s="213"/>
      <c r="T100" s="27">
        <v>3</v>
      </c>
    </row>
    <row r="101" spans="1:20" x14ac:dyDescent="0.25">
      <c r="A101" s="216">
        <v>5</v>
      </c>
      <c r="B101" s="264" t="s">
        <v>120</v>
      </c>
      <c r="C101" s="142">
        <v>25</v>
      </c>
      <c r="D101" s="142">
        <v>15</v>
      </c>
      <c r="E101" s="27">
        <v>40</v>
      </c>
      <c r="F101" s="24" t="s">
        <v>132</v>
      </c>
      <c r="G101" s="140">
        <v>35</v>
      </c>
      <c r="H101" s="26"/>
      <c r="I101" s="27"/>
      <c r="J101" s="211"/>
      <c r="K101" s="27"/>
      <c r="L101" s="27"/>
      <c r="M101" s="212"/>
      <c r="N101" s="26">
        <v>25</v>
      </c>
      <c r="O101" s="27">
        <v>15</v>
      </c>
      <c r="P101" s="211">
        <v>3</v>
      </c>
      <c r="Q101" s="35"/>
      <c r="R101" s="27"/>
      <c r="S101" s="213"/>
      <c r="T101" s="27">
        <v>3</v>
      </c>
    </row>
    <row r="102" spans="1:20" ht="21" x14ac:dyDescent="0.25">
      <c r="A102" s="26">
        <v>6</v>
      </c>
      <c r="B102" s="263" t="s">
        <v>121</v>
      </c>
      <c r="C102" s="142">
        <v>15</v>
      </c>
      <c r="D102" s="142">
        <v>0</v>
      </c>
      <c r="E102" s="27">
        <v>15</v>
      </c>
      <c r="F102" s="24" t="s">
        <v>132</v>
      </c>
      <c r="G102" s="140">
        <v>10</v>
      </c>
      <c r="H102" s="26"/>
      <c r="I102" s="27"/>
      <c r="J102" s="211"/>
      <c r="K102" s="27"/>
      <c r="L102" s="27"/>
      <c r="M102" s="212"/>
      <c r="N102" s="26"/>
      <c r="O102" s="27"/>
      <c r="P102" s="211"/>
      <c r="Q102" s="35">
        <v>15</v>
      </c>
      <c r="R102" s="27">
        <v>0</v>
      </c>
      <c r="S102" s="213">
        <v>1</v>
      </c>
      <c r="T102" s="27">
        <v>1</v>
      </c>
    </row>
    <row r="103" spans="1:20" ht="21" x14ac:dyDescent="0.25">
      <c r="A103" s="40">
        <v>7</v>
      </c>
      <c r="B103" s="263" t="s">
        <v>122</v>
      </c>
      <c r="C103" s="149">
        <v>25</v>
      </c>
      <c r="D103" s="149">
        <v>0</v>
      </c>
      <c r="E103" s="41">
        <v>25</v>
      </c>
      <c r="F103" s="24" t="s">
        <v>132</v>
      </c>
      <c r="G103" s="183">
        <v>25</v>
      </c>
      <c r="H103" s="40"/>
      <c r="I103" s="41"/>
      <c r="J103" s="217"/>
      <c r="K103" s="41"/>
      <c r="L103" s="41"/>
      <c r="M103" s="218"/>
      <c r="N103" s="40"/>
      <c r="O103" s="41"/>
      <c r="P103" s="217"/>
      <c r="Q103" s="219">
        <v>25</v>
      </c>
      <c r="R103" s="41">
        <v>0</v>
      </c>
      <c r="S103" s="220">
        <v>2</v>
      </c>
      <c r="T103" s="27">
        <v>2</v>
      </c>
    </row>
    <row r="104" spans="1:20" x14ac:dyDescent="0.25">
      <c r="A104" s="40">
        <v>8</v>
      </c>
      <c r="B104" s="263" t="s">
        <v>123</v>
      </c>
      <c r="C104" s="149">
        <v>15</v>
      </c>
      <c r="D104" s="149">
        <v>25</v>
      </c>
      <c r="E104" s="41">
        <v>40</v>
      </c>
      <c r="F104" s="278" t="s">
        <v>28</v>
      </c>
      <c r="G104" s="183">
        <v>35</v>
      </c>
      <c r="H104" s="40"/>
      <c r="I104" s="41"/>
      <c r="J104" s="217"/>
      <c r="K104" s="41"/>
      <c r="L104" s="41"/>
      <c r="M104" s="218"/>
      <c r="N104" s="40">
        <v>15</v>
      </c>
      <c r="O104" s="41">
        <v>25</v>
      </c>
      <c r="P104" s="217">
        <v>3</v>
      </c>
      <c r="Q104" s="219"/>
      <c r="R104" s="41"/>
      <c r="S104" s="220"/>
      <c r="T104" s="27">
        <v>3</v>
      </c>
    </row>
    <row r="105" spans="1:20" ht="21" x14ac:dyDescent="0.25">
      <c r="A105" s="40">
        <v>9</v>
      </c>
      <c r="B105" s="265" t="s">
        <v>124</v>
      </c>
      <c r="C105" s="149">
        <v>15</v>
      </c>
      <c r="D105" s="149">
        <v>0</v>
      </c>
      <c r="E105" s="41">
        <v>15</v>
      </c>
      <c r="F105" s="24" t="s">
        <v>132</v>
      </c>
      <c r="G105" s="183">
        <v>10</v>
      </c>
      <c r="H105" s="40"/>
      <c r="I105" s="41"/>
      <c r="J105" s="217"/>
      <c r="K105" s="41"/>
      <c r="L105" s="41"/>
      <c r="M105" s="218"/>
      <c r="N105" s="40"/>
      <c r="O105" s="41"/>
      <c r="P105" s="217"/>
      <c r="Q105" s="219">
        <v>15</v>
      </c>
      <c r="R105" s="41">
        <v>0</v>
      </c>
      <c r="S105" s="220">
        <v>1</v>
      </c>
      <c r="T105" s="27">
        <v>1</v>
      </c>
    </row>
    <row r="106" spans="1:20" x14ac:dyDescent="0.25">
      <c r="A106" s="40">
        <v>10</v>
      </c>
      <c r="B106" s="263" t="s">
        <v>125</v>
      </c>
      <c r="C106" s="149">
        <v>15</v>
      </c>
      <c r="D106" s="149">
        <v>30</v>
      </c>
      <c r="E106" s="41">
        <v>45</v>
      </c>
      <c r="F106" s="278" t="s">
        <v>28</v>
      </c>
      <c r="G106" s="183">
        <v>30</v>
      </c>
      <c r="H106" s="40"/>
      <c r="I106" s="41"/>
      <c r="J106" s="217"/>
      <c r="K106" s="41"/>
      <c r="L106" s="41"/>
      <c r="M106" s="218"/>
      <c r="N106" s="40"/>
      <c r="O106" s="41"/>
      <c r="P106" s="217"/>
      <c r="Q106" s="219">
        <v>15</v>
      </c>
      <c r="R106" s="41">
        <v>30</v>
      </c>
      <c r="S106" s="220">
        <v>3</v>
      </c>
      <c r="T106" s="27">
        <v>3</v>
      </c>
    </row>
    <row r="107" spans="1:20" x14ac:dyDescent="0.25">
      <c r="A107" s="40">
        <v>11</v>
      </c>
      <c r="B107" s="263" t="s">
        <v>90</v>
      </c>
      <c r="C107" s="149">
        <v>15</v>
      </c>
      <c r="D107" s="149">
        <v>0</v>
      </c>
      <c r="E107" s="41">
        <v>15</v>
      </c>
      <c r="F107" s="24" t="s">
        <v>132</v>
      </c>
      <c r="G107" s="183">
        <v>10</v>
      </c>
      <c r="H107" s="40"/>
      <c r="I107" s="41"/>
      <c r="J107" s="217"/>
      <c r="K107" s="41"/>
      <c r="L107" s="41"/>
      <c r="M107" s="218"/>
      <c r="N107" s="40"/>
      <c r="O107" s="41"/>
      <c r="P107" s="217"/>
      <c r="Q107" s="219">
        <v>15</v>
      </c>
      <c r="R107" s="41">
        <v>0</v>
      </c>
      <c r="S107" s="220">
        <v>1</v>
      </c>
      <c r="T107" s="27">
        <v>1</v>
      </c>
    </row>
    <row r="108" spans="1:20" ht="21.75" thickBot="1" x14ac:dyDescent="0.3">
      <c r="A108" s="40">
        <v>12</v>
      </c>
      <c r="B108" s="379" t="s">
        <v>126</v>
      </c>
      <c r="C108" s="149">
        <v>5</v>
      </c>
      <c r="D108" s="149">
        <v>20</v>
      </c>
      <c r="E108" s="41">
        <v>25</v>
      </c>
      <c r="F108" s="24" t="s">
        <v>132</v>
      </c>
      <c r="G108" s="183">
        <v>25</v>
      </c>
      <c r="H108" s="40"/>
      <c r="I108" s="41"/>
      <c r="J108" s="217"/>
      <c r="K108" s="41"/>
      <c r="L108" s="41"/>
      <c r="M108" s="218"/>
      <c r="N108" s="40"/>
      <c r="O108" s="41"/>
      <c r="P108" s="217"/>
      <c r="Q108" s="41">
        <v>5</v>
      </c>
      <c r="R108" s="41">
        <v>20</v>
      </c>
      <c r="S108" s="220">
        <v>2</v>
      </c>
      <c r="T108" s="27">
        <v>2</v>
      </c>
    </row>
    <row r="109" spans="1:20" ht="15.75" thickBot="1" x14ac:dyDescent="0.3">
      <c r="A109" s="221"/>
      <c r="B109" s="238"/>
      <c r="C109" s="286">
        <f>SUM(C97:C108)</f>
        <v>200</v>
      </c>
      <c r="D109" s="287">
        <f>SUM(D97:D108)</f>
        <v>150</v>
      </c>
      <c r="E109" s="286">
        <f>SUM(E97:E108)</f>
        <v>350</v>
      </c>
      <c r="F109" s="288"/>
      <c r="G109" s="287">
        <f>SUM(G97:G108)</f>
        <v>300</v>
      </c>
      <c r="H109" s="289"/>
      <c r="I109" s="286"/>
      <c r="J109" s="286"/>
      <c r="K109" s="286">
        <f t="shared" ref="K109:S109" si="16">SUM(K97:K108)</f>
        <v>45</v>
      </c>
      <c r="L109" s="286">
        <f t="shared" si="16"/>
        <v>45</v>
      </c>
      <c r="M109" s="286">
        <f t="shared" si="16"/>
        <v>7</v>
      </c>
      <c r="N109" s="286">
        <f t="shared" si="16"/>
        <v>65</v>
      </c>
      <c r="O109" s="286">
        <f t="shared" si="16"/>
        <v>55</v>
      </c>
      <c r="P109" s="286">
        <f t="shared" si="16"/>
        <v>9</v>
      </c>
      <c r="Q109" s="286">
        <f t="shared" si="16"/>
        <v>90</v>
      </c>
      <c r="R109" s="286">
        <f t="shared" si="16"/>
        <v>50</v>
      </c>
      <c r="S109" s="287">
        <f t="shared" si="16"/>
        <v>10</v>
      </c>
      <c r="T109" s="387">
        <f>SUM(T97:T108)</f>
        <v>26</v>
      </c>
    </row>
    <row r="110" spans="1:20" ht="15.75" thickBot="1" x14ac:dyDescent="0.3">
      <c r="A110" s="229"/>
      <c r="B110" s="229"/>
      <c r="C110" s="382">
        <v>0.56999999999999995</v>
      </c>
      <c r="D110" s="225">
        <v>0.43</v>
      </c>
      <c r="E110" s="226"/>
      <c r="F110" s="161"/>
      <c r="G110" s="227"/>
      <c r="H110" s="299"/>
      <c r="I110" s="300"/>
      <c r="J110" s="300">
        <v>30</v>
      </c>
      <c r="K110" s="300"/>
      <c r="L110" s="300"/>
      <c r="M110" s="300">
        <v>30</v>
      </c>
      <c r="N110" s="300"/>
      <c r="O110" s="300"/>
      <c r="P110" s="300">
        <v>30</v>
      </c>
      <c r="Q110" s="300"/>
      <c r="R110" s="300"/>
      <c r="S110" s="301">
        <v>30</v>
      </c>
      <c r="T110" s="290">
        <v>120</v>
      </c>
    </row>
    <row r="111" spans="1:20" ht="4.9000000000000004" customHeight="1" thickBot="1" x14ac:dyDescent="0.3">
      <c r="A111" s="385"/>
      <c r="B111" s="384"/>
      <c r="C111" s="383"/>
      <c r="D111" s="230"/>
      <c r="E111" s="231"/>
      <c r="F111" s="232"/>
      <c r="G111" s="233"/>
      <c r="H111" s="234"/>
      <c r="I111" s="235"/>
      <c r="J111" s="235"/>
      <c r="K111" s="235"/>
      <c r="L111" s="235"/>
      <c r="M111" s="236"/>
      <c r="N111" s="235"/>
      <c r="O111" s="235"/>
      <c r="P111" s="235"/>
      <c r="Q111" s="235"/>
      <c r="R111" s="235"/>
      <c r="S111" s="235"/>
      <c r="T111" s="390"/>
    </row>
    <row r="112" spans="1:20" ht="6.6" customHeight="1" thickBot="1" x14ac:dyDescent="0.3">
      <c r="A112" s="378"/>
      <c r="B112" s="386"/>
      <c r="C112" s="202"/>
      <c r="D112" s="203"/>
      <c r="E112" s="203"/>
      <c r="F112" s="203"/>
      <c r="G112" s="203"/>
      <c r="H112" s="204"/>
      <c r="I112" s="205"/>
      <c r="J112" s="205"/>
      <c r="K112" s="205"/>
      <c r="L112" s="205"/>
      <c r="M112" s="206"/>
      <c r="N112" s="207"/>
      <c r="O112" s="205"/>
      <c r="P112" s="205"/>
      <c r="Q112" s="205"/>
      <c r="R112" s="205"/>
      <c r="S112" s="205"/>
      <c r="T112" s="391"/>
    </row>
    <row r="113" spans="1:20" ht="15.75" thickBot="1" x14ac:dyDescent="0.3">
      <c r="A113" s="377"/>
      <c r="B113" s="485" t="s">
        <v>91</v>
      </c>
      <c r="C113" s="484"/>
      <c r="D113" s="484"/>
      <c r="E113" s="484"/>
      <c r="F113" s="484"/>
      <c r="G113" s="484"/>
      <c r="H113" s="484"/>
      <c r="I113" s="133"/>
      <c r="J113" s="133"/>
      <c r="K113" s="133"/>
      <c r="L113" s="133"/>
      <c r="M113" s="135"/>
      <c r="N113" s="209"/>
      <c r="O113" s="210"/>
      <c r="P113" s="210"/>
      <c r="Q113" s="210"/>
      <c r="R113" s="210"/>
      <c r="S113" s="210"/>
      <c r="T113" s="389"/>
    </row>
    <row r="114" spans="1:20" x14ac:dyDescent="0.25">
      <c r="A114" s="26">
        <v>1</v>
      </c>
      <c r="B114" s="73" t="s">
        <v>92</v>
      </c>
      <c r="C114" s="142">
        <v>25</v>
      </c>
      <c r="D114" s="142">
        <v>20</v>
      </c>
      <c r="E114" s="27">
        <v>45</v>
      </c>
      <c r="F114" s="277" t="s">
        <v>28</v>
      </c>
      <c r="G114" s="140">
        <v>30</v>
      </c>
      <c r="H114" s="26"/>
      <c r="I114" s="27"/>
      <c r="J114" s="211"/>
      <c r="K114" s="27">
        <v>25</v>
      </c>
      <c r="L114" s="27">
        <v>20</v>
      </c>
      <c r="M114" s="212">
        <v>3</v>
      </c>
      <c r="N114" s="26"/>
      <c r="O114" s="27"/>
      <c r="P114" s="211"/>
      <c r="Q114" s="26"/>
      <c r="R114" s="27"/>
      <c r="S114" s="213"/>
      <c r="T114" s="388">
        <v>3</v>
      </c>
    </row>
    <row r="115" spans="1:20" ht="22.5" x14ac:dyDescent="0.25">
      <c r="A115" s="26">
        <v>2</v>
      </c>
      <c r="B115" s="73" t="s">
        <v>93</v>
      </c>
      <c r="C115" s="142">
        <v>25</v>
      </c>
      <c r="D115" s="142">
        <v>0</v>
      </c>
      <c r="E115" s="27">
        <v>25</v>
      </c>
      <c r="F115" s="24" t="s">
        <v>132</v>
      </c>
      <c r="G115" s="140">
        <v>25</v>
      </c>
      <c r="H115" s="26"/>
      <c r="I115" s="27"/>
      <c r="J115" s="211"/>
      <c r="K115" s="27">
        <v>25</v>
      </c>
      <c r="L115" s="27">
        <v>0</v>
      </c>
      <c r="M115" s="212">
        <v>2</v>
      </c>
      <c r="N115" s="26"/>
      <c r="O115" s="27"/>
      <c r="P115" s="211"/>
      <c r="Q115" s="35"/>
      <c r="R115" s="27"/>
      <c r="S115" s="213"/>
      <c r="T115" s="27">
        <v>2</v>
      </c>
    </row>
    <row r="116" spans="1:20" ht="33.75" x14ac:dyDescent="0.25">
      <c r="A116" s="26">
        <v>3</v>
      </c>
      <c r="B116" s="73" t="s">
        <v>91</v>
      </c>
      <c r="C116" s="142">
        <v>35</v>
      </c>
      <c r="D116" s="142">
        <v>30</v>
      </c>
      <c r="E116" s="27">
        <v>65</v>
      </c>
      <c r="F116" s="277" t="s">
        <v>28</v>
      </c>
      <c r="G116" s="140">
        <v>60</v>
      </c>
      <c r="H116" s="26"/>
      <c r="I116" s="27"/>
      <c r="J116" s="211"/>
      <c r="K116" s="27"/>
      <c r="L116" s="27"/>
      <c r="M116" s="212"/>
      <c r="N116" s="26">
        <v>15</v>
      </c>
      <c r="O116" s="27">
        <v>15</v>
      </c>
      <c r="P116" s="211">
        <v>2</v>
      </c>
      <c r="Q116" s="35">
        <v>20</v>
      </c>
      <c r="R116" s="27">
        <v>15</v>
      </c>
      <c r="S116" s="213">
        <v>3</v>
      </c>
      <c r="T116" s="27">
        <v>5</v>
      </c>
    </row>
    <row r="117" spans="1:20" ht="45" x14ac:dyDescent="0.25">
      <c r="A117" s="26">
        <v>4</v>
      </c>
      <c r="B117" s="73" t="s">
        <v>95</v>
      </c>
      <c r="C117" s="142">
        <v>25</v>
      </c>
      <c r="D117" s="142">
        <v>40</v>
      </c>
      <c r="E117" s="27">
        <v>65</v>
      </c>
      <c r="F117" s="277" t="s">
        <v>28</v>
      </c>
      <c r="G117" s="140">
        <v>60</v>
      </c>
      <c r="H117" s="26"/>
      <c r="I117" s="27"/>
      <c r="J117" s="211"/>
      <c r="K117" s="27"/>
      <c r="L117" s="27"/>
      <c r="M117" s="212"/>
      <c r="N117" s="26">
        <v>10</v>
      </c>
      <c r="O117" s="27">
        <v>15</v>
      </c>
      <c r="P117" s="211">
        <v>2</v>
      </c>
      <c r="Q117" s="35">
        <v>15</v>
      </c>
      <c r="R117" s="27">
        <v>25</v>
      </c>
      <c r="S117" s="213">
        <v>3</v>
      </c>
      <c r="T117" s="27">
        <v>5</v>
      </c>
    </row>
    <row r="118" spans="1:20" ht="22.5" x14ac:dyDescent="0.25">
      <c r="A118" s="26">
        <v>5</v>
      </c>
      <c r="B118" s="73" t="s">
        <v>96</v>
      </c>
      <c r="C118" s="142">
        <v>15</v>
      </c>
      <c r="D118" s="142">
        <v>0</v>
      </c>
      <c r="E118" s="27">
        <v>15</v>
      </c>
      <c r="F118" s="24" t="s">
        <v>132</v>
      </c>
      <c r="G118" s="140">
        <v>10</v>
      </c>
      <c r="H118" s="26"/>
      <c r="I118" s="27"/>
      <c r="J118" s="211"/>
      <c r="K118" s="27"/>
      <c r="L118" s="27"/>
      <c r="M118" s="212"/>
      <c r="N118" s="27"/>
      <c r="O118" s="237"/>
      <c r="P118" s="213"/>
      <c r="Q118" s="27">
        <v>15</v>
      </c>
      <c r="R118" s="237">
        <v>0</v>
      </c>
      <c r="S118" s="213">
        <v>1</v>
      </c>
      <c r="T118" s="27">
        <v>1</v>
      </c>
    </row>
    <row r="119" spans="1:20" ht="33.75" x14ac:dyDescent="0.25">
      <c r="A119" s="26">
        <v>6</v>
      </c>
      <c r="B119" s="73" t="s">
        <v>97</v>
      </c>
      <c r="C119" s="142">
        <v>5</v>
      </c>
      <c r="D119" s="142">
        <v>20</v>
      </c>
      <c r="E119" s="27">
        <v>25</v>
      </c>
      <c r="F119" s="24" t="s">
        <v>132</v>
      </c>
      <c r="G119" s="140">
        <v>25</v>
      </c>
      <c r="H119" s="26"/>
      <c r="I119" s="27"/>
      <c r="J119" s="211"/>
      <c r="K119" s="27"/>
      <c r="L119" s="27"/>
      <c r="M119" s="212"/>
      <c r="N119" s="26"/>
      <c r="O119" s="27"/>
      <c r="P119" s="211"/>
      <c r="Q119" s="35">
        <v>5</v>
      </c>
      <c r="R119" s="27">
        <v>20</v>
      </c>
      <c r="S119" s="213">
        <v>2</v>
      </c>
      <c r="T119" s="27">
        <v>2</v>
      </c>
    </row>
    <row r="120" spans="1:20" x14ac:dyDescent="0.25">
      <c r="A120" s="26">
        <v>7</v>
      </c>
      <c r="B120" s="73" t="s">
        <v>98</v>
      </c>
      <c r="C120" s="142">
        <v>5</v>
      </c>
      <c r="D120" s="142">
        <v>10</v>
      </c>
      <c r="E120" s="27">
        <v>15</v>
      </c>
      <c r="F120" s="24" t="s">
        <v>132</v>
      </c>
      <c r="G120" s="140">
        <v>10</v>
      </c>
      <c r="H120" s="26"/>
      <c r="I120" s="27"/>
      <c r="J120" s="211"/>
      <c r="K120" s="27"/>
      <c r="L120" s="27"/>
      <c r="M120" s="212"/>
      <c r="N120" s="35"/>
      <c r="O120" s="27"/>
      <c r="P120" s="211"/>
      <c r="Q120" s="35">
        <v>5</v>
      </c>
      <c r="R120" s="27">
        <v>10</v>
      </c>
      <c r="S120" s="213">
        <v>1</v>
      </c>
      <c r="T120" s="27">
        <v>1</v>
      </c>
    </row>
    <row r="121" spans="1:20" ht="22.5" x14ac:dyDescent="0.25">
      <c r="A121" s="40">
        <v>8</v>
      </c>
      <c r="B121" s="78" t="s">
        <v>99</v>
      </c>
      <c r="C121" s="149">
        <v>10</v>
      </c>
      <c r="D121" s="149">
        <v>30</v>
      </c>
      <c r="E121" s="41">
        <v>40</v>
      </c>
      <c r="F121" s="278" t="s">
        <v>28</v>
      </c>
      <c r="G121" s="183">
        <v>35</v>
      </c>
      <c r="H121" s="40"/>
      <c r="I121" s="41"/>
      <c r="J121" s="217"/>
      <c r="K121" s="41"/>
      <c r="L121" s="41"/>
      <c r="M121" s="218"/>
      <c r="N121" s="40">
        <v>10</v>
      </c>
      <c r="O121" s="41">
        <v>30</v>
      </c>
      <c r="P121" s="217">
        <v>3</v>
      </c>
      <c r="Q121" s="40"/>
      <c r="R121" s="41"/>
      <c r="S121" s="217"/>
      <c r="T121" s="27">
        <v>3</v>
      </c>
    </row>
    <row r="122" spans="1:20" x14ac:dyDescent="0.25">
      <c r="A122" s="40">
        <v>9</v>
      </c>
      <c r="B122" s="78" t="s">
        <v>100</v>
      </c>
      <c r="C122" s="149">
        <v>25</v>
      </c>
      <c r="D122" s="149">
        <v>0</v>
      </c>
      <c r="E122" s="41">
        <v>25</v>
      </c>
      <c r="F122" s="24" t="s">
        <v>132</v>
      </c>
      <c r="G122" s="183">
        <v>25</v>
      </c>
      <c r="H122" s="40"/>
      <c r="I122" s="41"/>
      <c r="J122" s="217"/>
      <c r="K122" s="41"/>
      <c r="L122" s="41"/>
      <c r="M122" s="218"/>
      <c r="N122" s="40">
        <v>25</v>
      </c>
      <c r="O122" s="41">
        <v>0</v>
      </c>
      <c r="P122" s="217">
        <v>2</v>
      </c>
      <c r="Q122" s="219"/>
      <c r="R122" s="41"/>
      <c r="S122" s="220"/>
      <c r="T122" s="27">
        <v>2</v>
      </c>
    </row>
    <row r="123" spans="1:20" ht="15.75" thickBot="1" x14ac:dyDescent="0.3">
      <c r="A123" s="40">
        <v>10</v>
      </c>
      <c r="B123" s="78" t="s">
        <v>102</v>
      </c>
      <c r="C123" s="149">
        <v>30</v>
      </c>
      <c r="D123" s="149">
        <v>0</v>
      </c>
      <c r="E123" s="41">
        <v>30</v>
      </c>
      <c r="F123" s="24" t="s">
        <v>132</v>
      </c>
      <c r="G123" s="183">
        <v>20</v>
      </c>
      <c r="H123" s="40"/>
      <c r="I123" s="41"/>
      <c r="J123" s="217"/>
      <c r="K123" s="41">
        <v>30</v>
      </c>
      <c r="L123" s="41">
        <v>0</v>
      </c>
      <c r="M123" s="220">
        <v>2</v>
      </c>
      <c r="N123" s="40"/>
      <c r="O123" s="41"/>
      <c r="P123" s="217"/>
      <c r="Q123" s="41"/>
      <c r="R123" s="41"/>
      <c r="S123" s="220"/>
      <c r="T123" s="27">
        <v>2</v>
      </c>
    </row>
    <row r="124" spans="1:20" ht="15.75" thickBot="1" x14ac:dyDescent="0.3">
      <c r="A124" s="221"/>
      <c r="B124" s="238" t="s">
        <v>101</v>
      </c>
      <c r="C124" s="286">
        <f>SUM(C114:C123)</f>
        <v>200</v>
      </c>
      <c r="D124" s="287">
        <f>SUM(D114:D123)</f>
        <v>150</v>
      </c>
      <c r="E124" s="286">
        <f>SUM(E114:E123)</f>
        <v>350</v>
      </c>
      <c r="F124" s="288"/>
      <c r="G124" s="287">
        <f t="shared" ref="G124:S124" si="17">SUM(G114:G123)</f>
        <v>300</v>
      </c>
      <c r="H124" s="289">
        <f t="shared" si="17"/>
        <v>0</v>
      </c>
      <c r="I124" s="286">
        <f t="shared" si="17"/>
        <v>0</v>
      </c>
      <c r="J124" s="286">
        <f t="shared" si="17"/>
        <v>0</v>
      </c>
      <c r="K124" s="286">
        <f t="shared" si="17"/>
        <v>80</v>
      </c>
      <c r="L124" s="286">
        <f t="shared" si="17"/>
        <v>20</v>
      </c>
      <c r="M124" s="286">
        <f t="shared" si="17"/>
        <v>7</v>
      </c>
      <c r="N124" s="286">
        <f t="shared" si="17"/>
        <v>60</v>
      </c>
      <c r="O124" s="286">
        <f t="shared" si="17"/>
        <v>60</v>
      </c>
      <c r="P124" s="286">
        <f t="shared" si="17"/>
        <v>9</v>
      </c>
      <c r="Q124" s="286">
        <f t="shared" si="17"/>
        <v>60</v>
      </c>
      <c r="R124" s="286">
        <f t="shared" si="17"/>
        <v>70</v>
      </c>
      <c r="S124" s="287">
        <f t="shared" si="17"/>
        <v>10</v>
      </c>
      <c r="T124" s="291">
        <f>SUM(T114:T123)</f>
        <v>26</v>
      </c>
    </row>
    <row r="125" spans="1:20" ht="15.75" thickBot="1" x14ac:dyDescent="0.3">
      <c r="A125" s="223"/>
      <c r="B125" s="224" t="s">
        <v>77</v>
      </c>
      <c r="C125" s="225">
        <v>0.56999999999999995</v>
      </c>
      <c r="D125" s="225">
        <v>0.43</v>
      </c>
      <c r="E125" s="226"/>
      <c r="F125" s="161"/>
      <c r="G125" s="227"/>
      <c r="H125" s="299"/>
      <c r="I125" s="300"/>
      <c r="J125" s="300">
        <v>30</v>
      </c>
      <c r="K125" s="300"/>
      <c r="L125" s="300"/>
      <c r="M125" s="300">
        <v>30</v>
      </c>
      <c r="N125" s="300"/>
      <c r="O125" s="300"/>
      <c r="P125" s="300">
        <v>30</v>
      </c>
      <c r="Q125" s="300"/>
      <c r="R125" s="300"/>
      <c r="S125" s="301">
        <v>30</v>
      </c>
      <c r="T125" s="302">
        <v>120</v>
      </c>
    </row>
    <row r="126" spans="1:20" ht="3.6" customHeight="1" thickBot="1" x14ac:dyDescent="0.3">
      <c r="A126" s="239"/>
      <c r="B126" s="240"/>
      <c r="C126" s="241"/>
      <c r="D126" s="241"/>
      <c r="E126" s="241"/>
      <c r="F126" s="241"/>
      <c r="G126" s="241"/>
      <c r="H126" s="239"/>
      <c r="I126" s="241"/>
      <c r="J126" s="241"/>
      <c r="K126" s="241"/>
      <c r="L126" s="241"/>
      <c r="M126" s="242"/>
      <c r="N126" s="239"/>
      <c r="O126" s="241"/>
      <c r="P126" s="241"/>
      <c r="Q126" s="243"/>
      <c r="R126" s="243"/>
      <c r="S126" s="243"/>
      <c r="T126" s="214"/>
    </row>
    <row r="127" spans="1:20" ht="9" customHeight="1" x14ac:dyDescent="0.25"/>
    <row r="128" spans="1:20" x14ac:dyDescent="0.25">
      <c r="B128" s="267" t="s">
        <v>105</v>
      </c>
      <c r="C128" s="267">
        <v>660</v>
      </c>
      <c r="D128" s="267">
        <v>640</v>
      </c>
      <c r="E128" s="267">
        <v>1300</v>
      </c>
      <c r="T128" s="267">
        <v>120</v>
      </c>
    </row>
    <row r="129" spans="2:5" x14ac:dyDescent="0.25">
      <c r="B129" s="267" t="s">
        <v>104</v>
      </c>
      <c r="C129" s="268">
        <v>0.51</v>
      </c>
      <c r="D129" s="268">
        <v>0.49</v>
      </c>
      <c r="E129" s="268">
        <v>1</v>
      </c>
    </row>
    <row r="130" spans="2:5" ht="8.4499999999999993" customHeight="1" x14ac:dyDescent="0.25"/>
  </sheetData>
  <sheetProtection formatCells="0" formatColumns="0" formatRows="0" insertColumns="0" insertRows="0" insertHyperlinks="0" deleteColumns="0" deleteRows="0"/>
  <mergeCells count="16">
    <mergeCell ref="B35:G35"/>
    <mergeCell ref="B96:H96"/>
    <mergeCell ref="B113:H113"/>
    <mergeCell ref="H5:J6"/>
    <mergeCell ref="K5:M6"/>
    <mergeCell ref="N5:P6"/>
    <mergeCell ref="Q5:S6"/>
    <mergeCell ref="B23:G23"/>
    <mergeCell ref="A1:S1"/>
    <mergeCell ref="A2:S2"/>
    <mergeCell ref="A3:S3"/>
    <mergeCell ref="A4:A7"/>
    <mergeCell ref="B4:B7"/>
    <mergeCell ref="C4:G6"/>
    <mergeCell ref="H4:M4"/>
    <mergeCell ref="N4:S4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8"/>
  <sheetViews>
    <sheetView tabSelected="1" topLeftCell="A118" workbookViewId="0">
      <selection activeCell="B64" sqref="B64"/>
    </sheetView>
  </sheetViews>
  <sheetFormatPr defaultRowHeight="15" x14ac:dyDescent="0.25"/>
  <cols>
    <col min="1" max="1" width="6.85546875" customWidth="1"/>
    <col min="2" max="2" width="20.5703125" customWidth="1"/>
    <col min="3" max="3" width="5.7109375" customWidth="1"/>
    <col min="4" max="4" width="6" customWidth="1"/>
    <col min="5" max="5" width="6.5703125" customWidth="1"/>
    <col min="6" max="6" width="5.5703125" customWidth="1"/>
    <col min="7" max="7" width="6" customWidth="1"/>
    <col min="8" max="8" width="6.140625" customWidth="1"/>
    <col min="9" max="9" width="5.7109375" customWidth="1"/>
    <col min="10" max="11" width="5.42578125" customWidth="1"/>
    <col min="12" max="12" width="6.140625" customWidth="1"/>
    <col min="13" max="13" width="5.5703125" customWidth="1"/>
    <col min="14" max="14" width="5.7109375" customWidth="1"/>
    <col min="15" max="15" width="5.42578125" customWidth="1"/>
    <col min="16" max="16" width="5.7109375" customWidth="1"/>
    <col min="17" max="18" width="5.85546875" customWidth="1"/>
    <col min="19" max="19" width="6.5703125" customWidth="1"/>
    <col min="20" max="20" width="6.7109375" customWidth="1"/>
  </cols>
  <sheetData>
    <row r="1" spans="1:20" ht="9" customHeight="1" x14ac:dyDescent="0.25">
      <c r="A1" s="488" t="s">
        <v>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1"/>
    </row>
    <row r="2" spans="1:20" x14ac:dyDescent="0.25">
      <c r="A2" s="488" t="s">
        <v>128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1"/>
    </row>
    <row r="3" spans="1:20" ht="15.75" thickBot="1" x14ac:dyDescent="0.3">
      <c r="A3" s="461" t="s">
        <v>127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59"/>
      <c r="O3" s="459"/>
      <c r="P3" s="459"/>
      <c r="Q3" s="459"/>
      <c r="R3" s="459"/>
      <c r="S3" s="459"/>
      <c r="T3" s="1"/>
    </row>
    <row r="4" spans="1:20" x14ac:dyDescent="0.25">
      <c r="A4" s="462" t="s">
        <v>1</v>
      </c>
      <c r="B4" s="465" t="s">
        <v>2</v>
      </c>
      <c r="C4" s="468" t="s">
        <v>3</v>
      </c>
      <c r="D4" s="469"/>
      <c r="E4" s="469"/>
      <c r="F4" s="469"/>
      <c r="G4" s="470"/>
      <c r="H4" s="477" t="s">
        <v>114</v>
      </c>
      <c r="I4" s="478"/>
      <c r="J4" s="478"/>
      <c r="K4" s="478"/>
      <c r="L4" s="478"/>
      <c r="M4" s="479"/>
      <c r="N4" s="477" t="s">
        <v>115</v>
      </c>
      <c r="O4" s="478"/>
      <c r="P4" s="478"/>
      <c r="Q4" s="478"/>
      <c r="R4" s="478"/>
      <c r="S4" s="479"/>
      <c r="T4" s="397"/>
    </row>
    <row r="5" spans="1:20" x14ac:dyDescent="0.25">
      <c r="A5" s="463"/>
      <c r="B5" s="466"/>
      <c r="C5" s="471"/>
      <c r="D5" s="472"/>
      <c r="E5" s="472"/>
      <c r="F5" s="472"/>
      <c r="G5" s="473"/>
      <c r="H5" s="448" t="s">
        <v>4</v>
      </c>
      <c r="I5" s="449"/>
      <c r="J5" s="450"/>
      <c r="K5" s="454" t="s">
        <v>5</v>
      </c>
      <c r="L5" s="449"/>
      <c r="M5" s="486"/>
      <c r="N5" s="448" t="s">
        <v>6</v>
      </c>
      <c r="O5" s="449"/>
      <c r="P5" s="450"/>
      <c r="Q5" s="454" t="s">
        <v>7</v>
      </c>
      <c r="R5" s="449"/>
      <c r="S5" s="486"/>
      <c r="T5" s="392"/>
    </row>
    <row r="6" spans="1:20" ht="3" customHeight="1" thickBot="1" x14ac:dyDescent="0.3">
      <c r="A6" s="463"/>
      <c r="B6" s="466"/>
      <c r="C6" s="474"/>
      <c r="D6" s="475"/>
      <c r="E6" s="475"/>
      <c r="F6" s="475"/>
      <c r="G6" s="476"/>
      <c r="H6" s="451"/>
      <c r="I6" s="452"/>
      <c r="J6" s="453"/>
      <c r="K6" s="455"/>
      <c r="L6" s="452"/>
      <c r="M6" s="487"/>
      <c r="N6" s="489"/>
      <c r="O6" s="490"/>
      <c r="P6" s="491"/>
      <c r="Q6" s="492"/>
      <c r="R6" s="490"/>
      <c r="S6" s="493"/>
      <c r="T6" s="396"/>
    </row>
    <row r="7" spans="1:20" ht="31.9" customHeight="1" thickBot="1" x14ac:dyDescent="0.3">
      <c r="A7" s="464"/>
      <c r="B7" s="467"/>
      <c r="C7" s="2" t="s">
        <v>8</v>
      </c>
      <c r="D7" s="3" t="s">
        <v>9</v>
      </c>
      <c r="E7" s="4" t="s">
        <v>10</v>
      </c>
      <c r="F7" s="2" t="s">
        <v>11</v>
      </c>
      <c r="G7" s="5" t="s">
        <v>12</v>
      </c>
      <c r="H7" s="6" t="s">
        <v>13</v>
      </c>
      <c r="I7" s="7" t="s">
        <v>9</v>
      </c>
      <c r="J7" s="8" t="s">
        <v>14</v>
      </c>
      <c r="K7" s="7" t="s">
        <v>13</v>
      </c>
      <c r="L7" s="7" t="s">
        <v>9</v>
      </c>
      <c r="M7" s="9" t="s">
        <v>14</v>
      </c>
      <c r="N7" s="393" t="s">
        <v>13</v>
      </c>
      <c r="O7" s="313" t="s">
        <v>9</v>
      </c>
      <c r="P7" s="394" t="s">
        <v>14</v>
      </c>
      <c r="Q7" s="313" t="s">
        <v>13</v>
      </c>
      <c r="R7" s="313" t="s">
        <v>9</v>
      </c>
      <c r="S7" s="398" t="s">
        <v>14</v>
      </c>
      <c r="T7" s="395" t="s">
        <v>130</v>
      </c>
    </row>
    <row r="8" spans="1:20" ht="12" customHeight="1" thickBot="1" x14ac:dyDescent="0.3">
      <c r="A8" s="12"/>
      <c r="B8" s="13" t="s">
        <v>16</v>
      </c>
      <c r="C8" s="14"/>
      <c r="D8" s="15"/>
      <c r="E8" s="15"/>
      <c r="F8" s="16"/>
      <c r="G8" s="16"/>
      <c r="H8" s="17"/>
      <c r="I8" s="16"/>
      <c r="J8" s="16"/>
      <c r="K8" s="16"/>
      <c r="L8" s="16"/>
      <c r="M8" s="18"/>
      <c r="N8" s="17"/>
      <c r="O8" s="16"/>
      <c r="P8" s="15"/>
      <c r="Q8" s="15"/>
      <c r="R8" s="15"/>
      <c r="S8" s="399"/>
      <c r="T8" s="19"/>
    </row>
    <row r="9" spans="1:20" ht="22.5" x14ac:dyDescent="0.25">
      <c r="A9" s="20">
        <v>1</v>
      </c>
      <c r="B9" s="21" t="s">
        <v>17</v>
      </c>
      <c r="C9" s="22">
        <v>3</v>
      </c>
      <c r="D9" s="22">
        <v>12</v>
      </c>
      <c r="E9" s="23">
        <f>C9+D9</f>
        <v>15</v>
      </c>
      <c r="F9" s="24" t="s">
        <v>132</v>
      </c>
      <c r="G9" s="25">
        <v>35</v>
      </c>
      <c r="H9" s="26">
        <v>3</v>
      </c>
      <c r="I9" s="27">
        <v>12</v>
      </c>
      <c r="J9" s="28">
        <v>2</v>
      </c>
      <c r="K9" s="27"/>
      <c r="L9" s="27"/>
      <c r="M9" s="29"/>
      <c r="N9" s="26"/>
      <c r="O9" s="27"/>
      <c r="P9" s="28"/>
      <c r="Q9" s="30"/>
      <c r="R9" s="30"/>
      <c r="S9" s="29"/>
      <c r="T9" s="31">
        <v>2</v>
      </c>
    </row>
    <row r="10" spans="1:20" ht="22.5" x14ac:dyDescent="0.25">
      <c r="A10" s="20">
        <v>2</v>
      </c>
      <c r="B10" s="21" t="s">
        <v>18</v>
      </c>
      <c r="C10" s="22">
        <v>3</v>
      </c>
      <c r="D10" s="22">
        <v>12</v>
      </c>
      <c r="E10" s="23">
        <f t="shared" ref="E10:E20" si="0">C10+D10</f>
        <v>15</v>
      </c>
      <c r="F10" s="24" t="s">
        <v>132</v>
      </c>
      <c r="G10" s="25">
        <v>35</v>
      </c>
      <c r="H10" s="26"/>
      <c r="I10" s="27"/>
      <c r="J10" s="28"/>
      <c r="K10" s="27"/>
      <c r="L10" s="27"/>
      <c r="M10" s="29"/>
      <c r="N10" s="26">
        <v>3</v>
      </c>
      <c r="O10" s="27">
        <v>12</v>
      </c>
      <c r="P10" s="28">
        <v>2</v>
      </c>
      <c r="Q10" s="30"/>
      <c r="R10" s="30"/>
      <c r="S10" s="29"/>
      <c r="T10" s="32">
        <v>2</v>
      </c>
    </row>
    <row r="11" spans="1:20" ht="22.5" x14ac:dyDescent="0.25">
      <c r="A11" s="20">
        <v>3</v>
      </c>
      <c r="B11" s="21" t="s">
        <v>23</v>
      </c>
      <c r="C11" s="22">
        <v>3</v>
      </c>
      <c r="D11" s="22">
        <v>12</v>
      </c>
      <c r="E11" s="23">
        <v>15</v>
      </c>
      <c r="F11" s="24" t="s">
        <v>132</v>
      </c>
      <c r="G11" s="25">
        <v>35</v>
      </c>
      <c r="H11" s="26">
        <v>3</v>
      </c>
      <c r="I11" s="27">
        <v>12</v>
      </c>
      <c r="J11" s="28">
        <v>2</v>
      </c>
      <c r="K11" s="27"/>
      <c r="L11" s="27"/>
      <c r="M11" s="29"/>
      <c r="N11" s="26"/>
      <c r="O11" s="27"/>
      <c r="P11" s="28"/>
      <c r="Q11" s="30"/>
      <c r="R11" s="30"/>
      <c r="S11" s="29"/>
      <c r="T11" s="32">
        <f t="shared" ref="T11:T17" si="1">J11+M11+P11+S11</f>
        <v>2</v>
      </c>
    </row>
    <row r="12" spans="1:20" ht="22.5" x14ac:dyDescent="0.25">
      <c r="A12" s="20">
        <v>4</v>
      </c>
      <c r="B12" s="21" t="s">
        <v>19</v>
      </c>
      <c r="C12" s="22">
        <v>3</v>
      </c>
      <c r="D12" s="22">
        <v>12</v>
      </c>
      <c r="E12" s="23">
        <f t="shared" si="0"/>
        <v>15</v>
      </c>
      <c r="F12" s="24" t="s">
        <v>132</v>
      </c>
      <c r="G12" s="25">
        <v>35</v>
      </c>
      <c r="H12" s="26">
        <v>3</v>
      </c>
      <c r="I12" s="27">
        <v>12</v>
      </c>
      <c r="J12" s="28">
        <v>2</v>
      </c>
      <c r="K12" s="27"/>
      <c r="L12" s="27"/>
      <c r="M12" s="29"/>
      <c r="N12" s="26"/>
      <c r="O12" s="27"/>
      <c r="P12" s="28"/>
      <c r="Q12" s="30"/>
      <c r="R12" s="30"/>
      <c r="S12" s="29"/>
      <c r="T12" s="32">
        <f t="shared" si="1"/>
        <v>2</v>
      </c>
    </row>
    <row r="13" spans="1:20" ht="22.5" x14ac:dyDescent="0.25">
      <c r="A13" s="20">
        <v>5</v>
      </c>
      <c r="B13" s="21" t="s">
        <v>20</v>
      </c>
      <c r="C13" s="22">
        <v>3</v>
      </c>
      <c r="D13" s="22">
        <v>12</v>
      </c>
      <c r="E13" s="23">
        <v>15</v>
      </c>
      <c r="F13" s="24" t="s">
        <v>132</v>
      </c>
      <c r="G13" s="25">
        <v>35</v>
      </c>
      <c r="H13" s="26"/>
      <c r="I13" s="27"/>
      <c r="J13" s="28"/>
      <c r="K13" s="27"/>
      <c r="L13" s="27"/>
      <c r="M13" s="29"/>
      <c r="N13" s="26">
        <v>3</v>
      </c>
      <c r="O13" s="27">
        <v>12</v>
      </c>
      <c r="P13" s="28">
        <v>2</v>
      </c>
      <c r="Q13" s="30"/>
      <c r="R13" s="30"/>
      <c r="S13" s="29"/>
      <c r="T13" s="32">
        <v>2</v>
      </c>
    </row>
    <row r="14" spans="1:20" ht="22.5" x14ac:dyDescent="0.25">
      <c r="A14" s="20">
        <v>6</v>
      </c>
      <c r="B14" s="21" t="s">
        <v>21</v>
      </c>
      <c r="C14" s="22">
        <v>3</v>
      </c>
      <c r="D14" s="22">
        <v>12</v>
      </c>
      <c r="E14" s="23">
        <v>15</v>
      </c>
      <c r="F14" s="24" t="s">
        <v>132</v>
      </c>
      <c r="G14" s="25">
        <v>35</v>
      </c>
      <c r="H14" s="26"/>
      <c r="I14" s="27"/>
      <c r="J14" s="28"/>
      <c r="K14" s="27">
        <v>3</v>
      </c>
      <c r="L14" s="27">
        <v>12</v>
      </c>
      <c r="M14" s="29">
        <v>2</v>
      </c>
      <c r="N14" s="26"/>
      <c r="O14" s="27"/>
      <c r="P14" s="28"/>
      <c r="Q14" s="30"/>
      <c r="R14" s="30"/>
      <c r="S14" s="29"/>
      <c r="T14" s="32">
        <v>2</v>
      </c>
    </row>
    <row r="15" spans="1:20" x14ac:dyDescent="0.25">
      <c r="A15" s="20">
        <v>7</v>
      </c>
      <c r="B15" s="21" t="s">
        <v>22</v>
      </c>
      <c r="C15" s="22">
        <v>3</v>
      </c>
      <c r="D15" s="22">
        <v>12</v>
      </c>
      <c r="E15" s="23">
        <v>15</v>
      </c>
      <c r="F15" s="24" t="s">
        <v>132</v>
      </c>
      <c r="G15" s="25">
        <v>35</v>
      </c>
      <c r="H15" s="26"/>
      <c r="I15" s="27"/>
      <c r="J15" s="28"/>
      <c r="K15" s="33"/>
      <c r="L15" s="33"/>
      <c r="M15" s="34"/>
      <c r="N15" s="26">
        <v>3</v>
      </c>
      <c r="O15" s="27">
        <v>12</v>
      </c>
      <c r="P15" s="28">
        <v>2</v>
      </c>
      <c r="Q15" s="30"/>
      <c r="R15" s="30"/>
      <c r="S15" s="29"/>
      <c r="T15" s="32">
        <v>2</v>
      </c>
    </row>
    <row r="16" spans="1:20" ht="22.5" x14ac:dyDescent="0.25">
      <c r="A16" s="20">
        <v>8</v>
      </c>
      <c r="B16" s="21" t="s">
        <v>103</v>
      </c>
      <c r="C16" s="22">
        <v>3</v>
      </c>
      <c r="D16" s="22">
        <v>12</v>
      </c>
      <c r="E16" s="23">
        <v>15</v>
      </c>
      <c r="F16" s="24" t="s">
        <v>132</v>
      </c>
      <c r="G16" s="25">
        <v>35</v>
      </c>
      <c r="H16" s="26"/>
      <c r="I16" s="27"/>
      <c r="J16" s="28"/>
      <c r="K16" s="33"/>
      <c r="L16" s="33"/>
      <c r="M16" s="34"/>
      <c r="N16" s="26">
        <v>3</v>
      </c>
      <c r="O16" s="27">
        <v>12</v>
      </c>
      <c r="P16" s="28">
        <v>2</v>
      </c>
      <c r="Q16" s="30"/>
      <c r="R16" s="30"/>
      <c r="S16" s="29"/>
      <c r="T16" s="32">
        <f t="shared" si="1"/>
        <v>2</v>
      </c>
    </row>
    <row r="17" spans="1:20" x14ac:dyDescent="0.25">
      <c r="A17" s="20">
        <v>9</v>
      </c>
      <c r="B17" s="21" t="s">
        <v>24</v>
      </c>
      <c r="C17" s="22">
        <v>6</v>
      </c>
      <c r="D17" s="22">
        <v>9</v>
      </c>
      <c r="E17" s="23">
        <v>15</v>
      </c>
      <c r="F17" s="24" t="s">
        <v>132</v>
      </c>
      <c r="G17" s="25">
        <v>35</v>
      </c>
      <c r="H17" s="26">
        <v>6</v>
      </c>
      <c r="I17" s="27">
        <v>9</v>
      </c>
      <c r="J17" s="28">
        <v>2</v>
      </c>
      <c r="K17" s="27"/>
      <c r="L17" s="27"/>
      <c r="M17" s="29"/>
      <c r="N17" s="26"/>
      <c r="O17" s="27"/>
      <c r="P17" s="28"/>
      <c r="Q17" s="30"/>
      <c r="R17" s="30"/>
      <c r="S17" s="29"/>
      <c r="T17" s="32">
        <f t="shared" si="1"/>
        <v>2</v>
      </c>
    </row>
    <row r="18" spans="1:20" x14ac:dyDescent="0.25">
      <c r="A18" s="20">
        <v>10</v>
      </c>
      <c r="B18" s="21" t="s">
        <v>25</v>
      </c>
      <c r="C18" s="22">
        <v>6</v>
      </c>
      <c r="D18" s="22">
        <v>9</v>
      </c>
      <c r="E18" s="23">
        <v>15</v>
      </c>
      <c r="F18" s="24" t="s">
        <v>132</v>
      </c>
      <c r="G18" s="25">
        <v>35</v>
      </c>
      <c r="H18" s="26">
        <v>6</v>
      </c>
      <c r="I18" s="27">
        <v>9</v>
      </c>
      <c r="J18" s="28">
        <v>2</v>
      </c>
      <c r="K18" s="27"/>
      <c r="L18" s="27"/>
      <c r="M18" s="29"/>
      <c r="N18" s="26"/>
      <c r="O18" s="27"/>
      <c r="P18" s="28"/>
      <c r="Q18" s="30"/>
      <c r="R18" s="30"/>
      <c r="S18" s="29"/>
      <c r="T18" s="32">
        <v>2</v>
      </c>
    </row>
    <row r="19" spans="1:20" ht="22.5" x14ac:dyDescent="0.25">
      <c r="A19" s="20">
        <v>11</v>
      </c>
      <c r="B19" s="21" t="s">
        <v>26</v>
      </c>
      <c r="C19" s="22">
        <v>6</v>
      </c>
      <c r="D19" s="22">
        <v>9</v>
      </c>
      <c r="E19" s="23">
        <v>15</v>
      </c>
      <c r="F19" s="24" t="s">
        <v>132</v>
      </c>
      <c r="G19" s="25">
        <v>35</v>
      </c>
      <c r="H19" s="26">
        <v>6</v>
      </c>
      <c r="I19" s="27">
        <v>9</v>
      </c>
      <c r="J19" s="28">
        <v>2</v>
      </c>
      <c r="K19" s="27"/>
      <c r="L19" s="27"/>
      <c r="M19" s="29"/>
      <c r="N19" s="26"/>
      <c r="O19" s="27"/>
      <c r="P19" s="28"/>
      <c r="Q19" s="30"/>
      <c r="R19" s="30"/>
      <c r="S19" s="29"/>
      <c r="T19" s="32">
        <v>2</v>
      </c>
    </row>
    <row r="20" spans="1:20" ht="15.75" thickBot="1" x14ac:dyDescent="0.3">
      <c r="A20" s="20">
        <v>12</v>
      </c>
      <c r="B20" s="73" t="s">
        <v>27</v>
      </c>
      <c r="C20" s="22">
        <v>30</v>
      </c>
      <c r="D20" s="22">
        <v>60</v>
      </c>
      <c r="E20" s="23">
        <f t="shared" si="0"/>
        <v>90</v>
      </c>
      <c r="F20" s="24" t="s">
        <v>28</v>
      </c>
      <c r="G20" s="25">
        <v>85</v>
      </c>
      <c r="H20" s="26"/>
      <c r="I20" s="27"/>
      <c r="J20" s="28"/>
      <c r="K20" s="27">
        <v>10</v>
      </c>
      <c r="L20" s="27">
        <v>20</v>
      </c>
      <c r="M20" s="29">
        <v>2</v>
      </c>
      <c r="N20" s="26">
        <v>10</v>
      </c>
      <c r="O20" s="27">
        <v>20</v>
      </c>
      <c r="P20" s="28">
        <v>2</v>
      </c>
      <c r="Q20" s="30">
        <v>10</v>
      </c>
      <c r="R20" s="30">
        <v>20</v>
      </c>
      <c r="S20" s="29">
        <v>3</v>
      </c>
      <c r="T20" s="32">
        <v>7</v>
      </c>
    </row>
    <row r="21" spans="1:20" ht="15.75" thickBot="1" x14ac:dyDescent="0.3">
      <c r="A21" s="46"/>
      <c r="B21" s="47" t="s">
        <v>29</v>
      </c>
      <c r="C21" s="245">
        <f>SUM(C9:C20)</f>
        <v>72</v>
      </c>
      <c r="D21" s="245">
        <f>SUM(D9:D20)</f>
        <v>183</v>
      </c>
      <c r="E21" s="246">
        <f>SUM(E9:E20)</f>
        <v>255</v>
      </c>
      <c r="F21" s="48"/>
      <c r="G21" s="49">
        <f t="shared" ref="G21:S21" si="2">SUM(G9:G20)</f>
        <v>470</v>
      </c>
      <c r="H21" s="46">
        <f t="shared" si="2"/>
        <v>27</v>
      </c>
      <c r="I21" s="246">
        <f t="shared" si="2"/>
        <v>63</v>
      </c>
      <c r="J21" s="246">
        <f t="shared" si="2"/>
        <v>12</v>
      </c>
      <c r="K21" s="246">
        <f t="shared" si="2"/>
        <v>13</v>
      </c>
      <c r="L21" s="246">
        <f t="shared" si="2"/>
        <v>32</v>
      </c>
      <c r="M21" s="247">
        <f t="shared" si="2"/>
        <v>4</v>
      </c>
      <c r="N21" s="46">
        <f t="shared" si="2"/>
        <v>22</v>
      </c>
      <c r="O21" s="246">
        <f t="shared" si="2"/>
        <v>68</v>
      </c>
      <c r="P21" s="246">
        <f t="shared" si="2"/>
        <v>10</v>
      </c>
      <c r="Q21" s="246">
        <f t="shared" si="2"/>
        <v>10</v>
      </c>
      <c r="R21" s="246">
        <f t="shared" si="2"/>
        <v>20</v>
      </c>
      <c r="S21" s="247">
        <f t="shared" si="2"/>
        <v>3</v>
      </c>
      <c r="T21" s="50">
        <f>SUM(T9:T20)</f>
        <v>29</v>
      </c>
    </row>
    <row r="22" spans="1:20" ht="15.75" thickBot="1" x14ac:dyDescent="0.3">
      <c r="A22" s="51"/>
      <c r="B22" s="52" t="s">
        <v>30</v>
      </c>
      <c r="C22" s="53">
        <f>C21/E21</f>
        <v>0.28235294117647058</v>
      </c>
      <c r="D22" s="53">
        <f>D21/E21</f>
        <v>0.71764705882352942</v>
      </c>
      <c r="E22" s="54"/>
      <c r="F22" s="55"/>
      <c r="G22" s="56"/>
      <c r="H22" s="57"/>
      <c r="I22" s="58"/>
      <c r="J22" s="58"/>
      <c r="K22" s="58"/>
      <c r="L22" s="58"/>
      <c r="M22" s="59"/>
      <c r="N22" s="57"/>
      <c r="O22" s="58"/>
      <c r="P22" s="58"/>
      <c r="Q22" s="58"/>
      <c r="R22" s="400"/>
      <c r="S22" s="401"/>
      <c r="T22" s="60"/>
    </row>
    <row r="23" spans="1:20" x14ac:dyDescent="0.25">
      <c r="A23" s="61"/>
      <c r="B23" s="456" t="s">
        <v>31</v>
      </c>
      <c r="C23" s="457"/>
      <c r="D23" s="457"/>
      <c r="E23" s="457"/>
      <c r="F23" s="457"/>
      <c r="G23" s="458"/>
      <c r="H23" s="61"/>
      <c r="I23" s="62"/>
      <c r="J23" s="63"/>
      <c r="K23" s="62"/>
      <c r="L23" s="62"/>
      <c r="M23" s="64"/>
      <c r="N23" s="61"/>
      <c r="O23" s="62"/>
      <c r="P23" s="63"/>
      <c r="Q23" s="62"/>
      <c r="R23" s="62"/>
      <c r="S23" s="64"/>
      <c r="T23" s="65"/>
    </row>
    <row r="24" spans="1:20" ht="22.5" x14ac:dyDescent="0.25">
      <c r="A24" s="20">
        <v>1</v>
      </c>
      <c r="B24" s="66" t="s">
        <v>32</v>
      </c>
      <c r="C24" s="22">
        <v>6</v>
      </c>
      <c r="D24" s="22">
        <v>9</v>
      </c>
      <c r="E24" s="23">
        <v>15</v>
      </c>
      <c r="F24" s="24" t="s">
        <v>132</v>
      </c>
      <c r="G24" s="68">
        <v>35</v>
      </c>
      <c r="H24" s="20">
        <v>6</v>
      </c>
      <c r="I24" s="69">
        <v>9</v>
      </c>
      <c r="J24" s="70">
        <v>2</v>
      </c>
      <c r="K24" s="69"/>
      <c r="L24" s="69"/>
      <c r="M24" s="71"/>
      <c r="N24" s="20"/>
      <c r="O24" s="69"/>
      <c r="P24" s="70"/>
      <c r="Q24" s="30"/>
      <c r="R24" s="30"/>
      <c r="S24" s="71"/>
      <c r="T24" s="32">
        <f>J24+M24+P24+S24</f>
        <v>2</v>
      </c>
    </row>
    <row r="25" spans="1:20" x14ac:dyDescent="0.25">
      <c r="A25" s="20">
        <v>2</v>
      </c>
      <c r="B25" s="66" t="s">
        <v>33</v>
      </c>
      <c r="C25" s="22">
        <v>6</v>
      </c>
      <c r="D25" s="22">
        <v>9</v>
      </c>
      <c r="E25" s="23">
        <v>15</v>
      </c>
      <c r="F25" s="24" t="s">
        <v>132</v>
      </c>
      <c r="G25" s="68">
        <v>35</v>
      </c>
      <c r="H25" s="20">
        <v>6</v>
      </c>
      <c r="I25" s="69">
        <v>9</v>
      </c>
      <c r="J25" s="70">
        <v>2</v>
      </c>
      <c r="K25" s="69"/>
      <c r="L25" s="69"/>
      <c r="M25" s="71"/>
      <c r="N25" s="20"/>
      <c r="O25" s="69"/>
      <c r="P25" s="70"/>
      <c r="Q25" s="30"/>
      <c r="R25" s="30"/>
      <c r="S25" s="71"/>
      <c r="T25" s="32">
        <f t="shared" ref="T25:T32" si="3">J25+M25+P25+S25</f>
        <v>2</v>
      </c>
    </row>
    <row r="26" spans="1:20" x14ac:dyDescent="0.25">
      <c r="A26" s="20">
        <v>3</v>
      </c>
      <c r="B26" s="33" t="s">
        <v>34</v>
      </c>
      <c r="C26" s="22">
        <v>6</v>
      </c>
      <c r="D26" s="22">
        <v>9</v>
      </c>
      <c r="E26" s="23">
        <v>15</v>
      </c>
      <c r="F26" s="24" t="s">
        <v>132</v>
      </c>
      <c r="G26" s="68">
        <v>35</v>
      </c>
      <c r="H26" s="20"/>
      <c r="I26" s="69"/>
      <c r="J26" s="70"/>
      <c r="K26" s="69">
        <v>6</v>
      </c>
      <c r="L26" s="69">
        <v>9</v>
      </c>
      <c r="M26" s="71">
        <v>2</v>
      </c>
      <c r="N26" s="20"/>
      <c r="O26" s="69"/>
      <c r="P26" s="70"/>
      <c r="Q26" s="30"/>
      <c r="R26" s="30"/>
      <c r="S26" s="71"/>
      <c r="T26" s="32">
        <f t="shared" si="3"/>
        <v>2</v>
      </c>
    </row>
    <row r="27" spans="1:20" x14ac:dyDescent="0.25">
      <c r="A27" s="20">
        <v>4</v>
      </c>
      <c r="B27" s="33" t="s">
        <v>35</v>
      </c>
      <c r="C27" s="22">
        <v>12</v>
      </c>
      <c r="D27" s="22">
        <v>0</v>
      </c>
      <c r="E27" s="23">
        <v>12</v>
      </c>
      <c r="F27" s="24" t="s">
        <v>132</v>
      </c>
      <c r="G27" s="68">
        <v>15</v>
      </c>
      <c r="H27" s="20"/>
      <c r="I27" s="69"/>
      <c r="J27" s="70"/>
      <c r="K27" s="69"/>
      <c r="L27" s="69"/>
      <c r="M27" s="71"/>
      <c r="N27" s="20">
        <v>12</v>
      </c>
      <c r="O27" s="69">
        <v>0</v>
      </c>
      <c r="P27" s="70">
        <v>1</v>
      </c>
      <c r="Q27" s="30"/>
      <c r="R27" s="30"/>
      <c r="S27" s="71"/>
      <c r="T27" s="32">
        <v>1</v>
      </c>
    </row>
    <row r="28" spans="1:20" ht="22.5" x14ac:dyDescent="0.25">
      <c r="A28" s="20">
        <v>5</v>
      </c>
      <c r="B28" s="66" t="s">
        <v>36</v>
      </c>
      <c r="C28" s="22">
        <v>12</v>
      </c>
      <c r="D28" s="22">
        <v>0</v>
      </c>
      <c r="E28" s="23">
        <v>12</v>
      </c>
      <c r="F28" s="24" t="s">
        <v>132</v>
      </c>
      <c r="G28" s="68">
        <v>15</v>
      </c>
      <c r="H28" s="20"/>
      <c r="I28" s="69"/>
      <c r="J28" s="70"/>
      <c r="K28" s="69"/>
      <c r="L28" s="69"/>
      <c r="M28" s="71"/>
      <c r="N28" s="20">
        <v>12</v>
      </c>
      <c r="O28" s="69">
        <v>0</v>
      </c>
      <c r="P28" s="70">
        <v>1</v>
      </c>
      <c r="Q28" s="30"/>
      <c r="R28" s="30"/>
      <c r="S28" s="71"/>
      <c r="T28" s="32">
        <f t="shared" si="3"/>
        <v>1</v>
      </c>
    </row>
    <row r="29" spans="1:20" ht="22.5" x14ac:dyDescent="0.25">
      <c r="A29" s="20">
        <v>6</v>
      </c>
      <c r="B29" s="73" t="s">
        <v>37</v>
      </c>
      <c r="C29" s="22">
        <v>12</v>
      </c>
      <c r="D29" s="22">
        <v>0</v>
      </c>
      <c r="E29" s="23">
        <v>12</v>
      </c>
      <c r="F29" s="24" t="s">
        <v>132</v>
      </c>
      <c r="G29" s="68">
        <v>15</v>
      </c>
      <c r="H29" s="20">
        <v>12</v>
      </c>
      <c r="I29" s="69">
        <v>0</v>
      </c>
      <c r="J29" s="70">
        <v>1</v>
      </c>
      <c r="K29" s="69"/>
      <c r="L29" s="69"/>
      <c r="M29" s="71"/>
      <c r="N29" s="20"/>
      <c r="O29" s="69"/>
      <c r="P29" s="70"/>
      <c r="Q29" s="30"/>
      <c r="R29" s="30"/>
      <c r="S29" s="71"/>
      <c r="T29" s="32">
        <f t="shared" si="3"/>
        <v>1</v>
      </c>
    </row>
    <row r="30" spans="1:20" ht="22.5" x14ac:dyDescent="0.25">
      <c r="A30" s="20">
        <v>7</v>
      </c>
      <c r="B30" s="73" t="s">
        <v>38</v>
      </c>
      <c r="C30" s="22">
        <v>12</v>
      </c>
      <c r="D30" s="22">
        <v>0</v>
      </c>
      <c r="E30" s="23">
        <v>12</v>
      </c>
      <c r="F30" s="24" t="s">
        <v>132</v>
      </c>
      <c r="G30" s="68">
        <v>15</v>
      </c>
      <c r="H30" s="20"/>
      <c r="I30" s="69"/>
      <c r="J30" s="70"/>
      <c r="K30" s="69"/>
      <c r="L30" s="69" t="s">
        <v>39</v>
      </c>
      <c r="M30" s="71"/>
      <c r="N30" s="20"/>
      <c r="O30" s="69"/>
      <c r="P30" s="70"/>
      <c r="Q30" s="30">
        <v>12</v>
      </c>
      <c r="R30" s="30">
        <v>0</v>
      </c>
      <c r="S30" s="71">
        <v>1</v>
      </c>
      <c r="T30" s="32">
        <f t="shared" si="3"/>
        <v>1</v>
      </c>
    </row>
    <row r="31" spans="1:20" ht="22.5" x14ac:dyDescent="0.25">
      <c r="A31" s="36">
        <v>8</v>
      </c>
      <c r="B31" s="78" t="s">
        <v>40</v>
      </c>
      <c r="C31" s="37">
        <v>12</v>
      </c>
      <c r="D31" s="37">
        <v>0</v>
      </c>
      <c r="E31" s="38">
        <v>12</v>
      </c>
      <c r="F31" s="24" t="s">
        <v>132</v>
      </c>
      <c r="G31" s="79">
        <v>15</v>
      </c>
      <c r="H31" s="36"/>
      <c r="I31" s="74"/>
      <c r="J31" s="75"/>
      <c r="K31" s="74"/>
      <c r="L31" s="74"/>
      <c r="M31" s="76"/>
      <c r="N31" s="36">
        <v>12</v>
      </c>
      <c r="O31" s="74">
        <v>0</v>
      </c>
      <c r="P31" s="75">
        <v>1</v>
      </c>
      <c r="Q31" s="45"/>
      <c r="R31" s="45"/>
      <c r="S31" s="76"/>
      <c r="T31" s="32">
        <v>1</v>
      </c>
    </row>
    <row r="32" spans="1:20" ht="15.75" thickBot="1" x14ac:dyDescent="0.3">
      <c r="A32" s="36">
        <v>9</v>
      </c>
      <c r="B32" s="78" t="s">
        <v>41</v>
      </c>
      <c r="C32" s="37">
        <v>12</v>
      </c>
      <c r="D32" s="37">
        <v>0</v>
      </c>
      <c r="E32" s="38">
        <v>12</v>
      </c>
      <c r="F32" s="24" t="s">
        <v>132</v>
      </c>
      <c r="G32" s="79">
        <v>15</v>
      </c>
      <c r="H32" s="36"/>
      <c r="I32" s="74"/>
      <c r="J32" s="75"/>
      <c r="K32" s="74"/>
      <c r="L32" s="74"/>
      <c r="M32" s="76"/>
      <c r="N32" s="36">
        <v>12</v>
      </c>
      <c r="O32" s="74">
        <v>0</v>
      </c>
      <c r="P32" s="75">
        <v>1</v>
      </c>
      <c r="Q32" s="45"/>
      <c r="R32" s="45"/>
      <c r="S32" s="76"/>
      <c r="T32" s="32">
        <f t="shared" si="3"/>
        <v>1</v>
      </c>
    </row>
    <row r="33" spans="1:20" ht="15.75" thickBot="1" x14ac:dyDescent="0.3">
      <c r="A33" s="46"/>
      <c r="B33" s="47" t="s">
        <v>29</v>
      </c>
      <c r="C33" s="245">
        <f>SUM(C24:C32)</f>
        <v>90</v>
      </c>
      <c r="D33" s="245">
        <f>SUM(D24:D32)</f>
        <v>27</v>
      </c>
      <c r="E33" s="246">
        <f>SUM(E24:E32)</f>
        <v>117</v>
      </c>
      <c r="F33" s="248"/>
      <c r="G33" s="49">
        <f t="shared" ref="G33:S33" si="4">SUM(G24:G32)</f>
        <v>195</v>
      </c>
      <c r="H33" s="403">
        <f>SUM(H24:H32)</f>
        <v>24</v>
      </c>
      <c r="I33" s="46"/>
      <c r="J33" s="246">
        <f t="shared" si="4"/>
        <v>5</v>
      </c>
      <c r="K33" s="246">
        <f t="shared" si="4"/>
        <v>6</v>
      </c>
      <c r="L33" s="246">
        <f t="shared" si="4"/>
        <v>9</v>
      </c>
      <c r="M33" s="247">
        <f t="shared" si="4"/>
        <v>2</v>
      </c>
      <c r="N33" s="46">
        <f t="shared" si="4"/>
        <v>48</v>
      </c>
      <c r="O33" s="246">
        <f t="shared" si="4"/>
        <v>0</v>
      </c>
      <c r="P33" s="246">
        <f t="shared" si="4"/>
        <v>4</v>
      </c>
      <c r="Q33" s="246">
        <f t="shared" si="4"/>
        <v>12</v>
      </c>
      <c r="R33" s="246">
        <f t="shared" si="4"/>
        <v>0</v>
      </c>
      <c r="S33" s="247">
        <f t="shared" si="4"/>
        <v>1</v>
      </c>
      <c r="T33" s="80">
        <f>SUM(T24:T32)</f>
        <v>12</v>
      </c>
    </row>
    <row r="34" spans="1:20" ht="15.75" thickBot="1" x14ac:dyDescent="0.3">
      <c r="A34" s="51"/>
      <c r="B34" s="52" t="s">
        <v>30</v>
      </c>
      <c r="C34" s="53">
        <f>C33/E33</f>
        <v>0.76923076923076927</v>
      </c>
      <c r="D34" s="53">
        <f>D33/E33</f>
        <v>0.23076923076923078</v>
      </c>
      <c r="E34" s="54"/>
      <c r="F34" s="81"/>
      <c r="G34" s="82"/>
      <c r="H34" s="83"/>
      <c r="I34" s="54"/>
      <c r="J34" s="54"/>
      <c r="K34" s="54"/>
      <c r="L34" s="54"/>
      <c r="M34" s="84"/>
      <c r="N34" s="83"/>
      <c r="O34" s="54"/>
      <c r="P34" s="54"/>
      <c r="Q34" s="54"/>
      <c r="R34" s="315"/>
      <c r="S34" s="402"/>
      <c r="T34" s="60"/>
    </row>
    <row r="35" spans="1:20" x14ac:dyDescent="0.25">
      <c r="A35" s="61"/>
      <c r="B35" s="481" t="s">
        <v>108</v>
      </c>
      <c r="C35" s="482"/>
      <c r="D35" s="482"/>
      <c r="E35" s="482"/>
      <c r="F35" s="482"/>
      <c r="G35" s="483"/>
      <c r="H35" s="61"/>
      <c r="I35" s="62"/>
      <c r="J35" s="63"/>
      <c r="K35" s="62"/>
      <c r="L35" s="62"/>
      <c r="M35" s="64"/>
      <c r="N35" s="65"/>
      <c r="O35" s="62"/>
      <c r="P35" s="63"/>
      <c r="Q35" s="62"/>
      <c r="R35" s="62"/>
      <c r="S35" s="64"/>
      <c r="T35" s="65"/>
    </row>
    <row r="36" spans="1:20" ht="22.5" x14ac:dyDescent="0.25">
      <c r="A36" s="20">
        <v>1</v>
      </c>
      <c r="B36" s="66" t="s">
        <v>42</v>
      </c>
      <c r="C36" s="22">
        <v>30</v>
      </c>
      <c r="D36" s="22">
        <v>0</v>
      </c>
      <c r="E36" s="23">
        <v>30</v>
      </c>
      <c r="F36" s="24" t="s">
        <v>132</v>
      </c>
      <c r="G36" s="68">
        <v>20</v>
      </c>
      <c r="H36" s="20">
        <v>30</v>
      </c>
      <c r="I36" s="69">
        <v>0</v>
      </c>
      <c r="J36" s="70">
        <v>2</v>
      </c>
      <c r="K36" s="69"/>
      <c r="L36" s="69"/>
      <c r="M36" s="71"/>
      <c r="N36" s="86"/>
      <c r="O36" s="69"/>
      <c r="P36" s="70"/>
      <c r="Q36" s="30"/>
      <c r="R36" s="30"/>
      <c r="S36" s="71"/>
      <c r="T36" s="32">
        <f>J36+M36+P36+S36</f>
        <v>2</v>
      </c>
    </row>
    <row r="37" spans="1:20" x14ac:dyDescent="0.25">
      <c r="A37" s="20">
        <v>2</v>
      </c>
      <c r="B37" s="66" t="s">
        <v>43</v>
      </c>
      <c r="C37" s="22">
        <v>20</v>
      </c>
      <c r="D37" s="22">
        <v>10</v>
      </c>
      <c r="E37" s="23">
        <v>30</v>
      </c>
      <c r="F37" s="24" t="s">
        <v>132</v>
      </c>
      <c r="G37" s="68">
        <v>20</v>
      </c>
      <c r="H37" s="20"/>
      <c r="I37" s="69"/>
      <c r="J37" s="70"/>
      <c r="K37" s="69">
        <v>20</v>
      </c>
      <c r="L37" s="69">
        <v>10</v>
      </c>
      <c r="M37" s="71">
        <v>2</v>
      </c>
      <c r="N37" s="86"/>
      <c r="O37" s="69"/>
      <c r="P37" s="70"/>
      <c r="Q37" s="30"/>
      <c r="R37" s="30"/>
      <c r="S37" s="71"/>
      <c r="T37" s="32">
        <f>J37+M37+P37+S37</f>
        <v>2</v>
      </c>
    </row>
    <row r="38" spans="1:20" x14ac:dyDescent="0.25">
      <c r="A38" s="36">
        <v>3</v>
      </c>
      <c r="B38" s="66" t="s">
        <v>44</v>
      </c>
      <c r="C38" s="22">
        <v>20</v>
      </c>
      <c r="D38" s="22">
        <v>10</v>
      </c>
      <c r="E38" s="23">
        <v>30</v>
      </c>
      <c r="F38" s="24" t="s">
        <v>132</v>
      </c>
      <c r="G38" s="87">
        <v>20</v>
      </c>
      <c r="H38" s="69"/>
      <c r="I38" s="69"/>
      <c r="J38" s="70"/>
      <c r="K38" s="69"/>
      <c r="L38" s="69"/>
      <c r="M38" s="70"/>
      <c r="N38" s="69">
        <v>20</v>
      </c>
      <c r="O38" s="69">
        <v>10</v>
      </c>
      <c r="P38" s="70">
        <v>2</v>
      </c>
      <c r="Q38" s="30"/>
      <c r="R38" s="30"/>
      <c r="S38" s="71"/>
      <c r="T38" s="32">
        <f>J38+M38+P38+S38</f>
        <v>2</v>
      </c>
    </row>
    <row r="39" spans="1:20" ht="15.75" thickBot="1" x14ac:dyDescent="0.3">
      <c r="A39" s="89">
        <v>4</v>
      </c>
      <c r="B39" s="66" t="s">
        <v>131</v>
      </c>
      <c r="C39" s="22">
        <v>30</v>
      </c>
      <c r="D39" s="22">
        <v>0</v>
      </c>
      <c r="E39" s="23">
        <v>30</v>
      </c>
      <c r="F39" s="24" t="s">
        <v>132</v>
      </c>
      <c r="G39" s="87">
        <v>20</v>
      </c>
      <c r="H39" s="69"/>
      <c r="I39" s="69"/>
      <c r="J39" s="70"/>
      <c r="K39" s="69">
        <v>30</v>
      </c>
      <c r="L39" s="69">
        <v>0</v>
      </c>
      <c r="M39" s="70">
        <v>2</v>
      </c>
      <c r="N39" s="69"/>
      <c r="O39" s="69"/>
      <c r="P39" s="70"/>
      <c r="Q39" s="30"/>
      <c r="R39" s="30"/>
      <c r="S39" s="71"/>
      <c r="T39" s="32">
        <v>2</v>
      </c>
    </row>
    <row r="40" spans="1:20" ht="15.75" thickBot="1" x14ac:dyDescent="0.3">
      <c r="A40" s="46"/>
      <c r="B40" s="52" t="s">
        <v>29</v>
      </c>
      <c r="C40" s="102">
        <f>SUM(C36:C39)</f>
        <v>100</v>
      </c>
      <c r="D40" s="102">
        <f>SUM(D36:D39)</f>
        <v>20</v>
      </c>
      <c r="E40" s="102">
        <f>SUM(E36:E39)</f>
        <v>120</v>
      </c>
      <c r="F40" s="102"/>
      <c r="G40" s="249">
        <f>SUM(G36:G39)</f>
        <v>80</v>
      </c>
      <c r="H40" s="51">
        <f t="shared" ref="H40:S40" si="5">SUM(H36:H38)</f>
        <v>30</v>
      </c>
      <c r="I40" s="102">
        <f t="shared" si="5"/>
        <v>0</v>
      </c>
      <c r="J40" s="102">
        <f t="shared" si="5"/>
        <v>2</v>
      </c>
      <c r="K40" s="102">
        <f t="shared" si="5"/>
        <v>20</v>
      </c>
      <c r="L40" s="102">
        <f t="shared" si="5"/>
        <v>10</v>
      </c>
      <c r="M40" s="279">
        <v>4</v>
      </c>
      <c r="N40" s="274">
        <f t="shared" si="5"/>
        <v>20</v>
      </c>
      <c r="O40" s="102">
        <f t="shared" si="5"/>
        <v>10</v>
      </c>
      <c r="P40" s="102">
        <f t="shared" si="5"/>
        <v>2</v>
      </c>
      <c r="Q40" s="102">
        <f t="shared" si="5"/>
        <v>0</v>
      </c>
      <c r="R40" s="102">
        <f t="shared" si="5"/>
        <v>0</v>
      </c>
      <c r="S40" s="279">
        <f t="shared" si="5"/>
        <v>0</v>
      </c>
      <c r="T40" s="90">
        <f>SUM(T36:T39)</f>
        <v>8</v>
      </c>
    </row>
    <row r="41" spans="1:20" ht="15.75" thickBot="1" x14ac:dyDescent="0.3">
      <c r="A41" s="51"/>
      <c r="B41" s="52" t="s">
        <v>30</v>
      </c>
      <c r="C41" s="53">
        <f>C40/E40</f>
        <v>0.83333333333333337</v>
      </c>
      <c r="D41" s="53">
        <f>D40/E40</f>
        <v>0.16666666666666666</v>
      </c>
      <c r="E41" s="91"/>
      <c r="F41" s="85"/>
      <c r="G41" s="81"/>
      <c r="H41" s="83"/>
      <c r="I41" s="54"/>
      <c r="J41" s="54"/>
      <c r="K41" s="54"/>
      <c r="L41" s="54"/>
      <c r="M41" s="84"/>
      <c r="N41" s="91"/>
      <c r="O41" s="54"/>
      <c r="P41" s="54"/>
      <c r="Q41" s="54"/>
      <c r="R41" s="54"/>
      <c r="S41" s="84"/>
      <c r="T41" s="60"/>
    </row>
    <row r="42" spans="1:20" x14ac:dyDescent="0.25">
      <c r="A42" s="61"/>
      <c r="B42" s="13" t="s">
        <v>109</v>
      </c>
      <c r="C42" s="92"/>
      <c r="D42" s="93"/>
      <c r="E42" s="94"/>
      <c r="F42" s="93"/>
      <c r="G42" s="95"/>
      <c r="H42" s="96"/>
      <c r="I42" s="97"/>
      <c r="J42" s="97"/>
      <c r="K42" s="97"/>
      <c r="L42" s="97"/>
      <c r="M42" s="98"/>
      <c r="N42" s="99"/>
      <c r="O42" s="97"/>
      <c r="P42" s="97"/>
      <c r="Q42" s="97"/>
      <c r="R42" s="97"/>
      <c r="S42" s="98"/>
      <c r="T42" s="65"/>
    </row>
    <row r="43" spans="1:20" ht="22.5" x14ac:dyDescent="0.25">
      <c r="A43" s="20">
        <v>1</v>
      </c>
      <c r="B43" s="66" t="s">
        <v>45</v>
      </c>
      <c r="C43" s="22">
        <v>10</v>
      </c>
      <c r="D43" s="22">
        <v>20</v>
      </c>
      <c r="E43" s="23">
        <f>SUM(C43:D43)</f>
        <v>30</v>
      </c>
      <c r="F43" s="23" t="s">
        <v>28</v>
      </c>
      <c r="G43" s="87">
        <v>20</v>
      </c>
      <c r="H43" s="32">
        <v>10</v>
      </c>
      <c r="I43" s="69">
        <v>20</v>
      </c>
      <c r="J43" s="70">
        <v>2</v>
      </c>
      <c r="K43" s="69"/>
      <c r="L43" s="275"/>
      <c r="M43" s="70"/>
      <c r="N43" s="32"/>
      <c r="O43" s="69"/>
      <c r="P43" s="70"/>
      <c r="Q43" s="100"/>
      <c r="R43" s="30"/>
      <c r="S43" s="71"/>
      <c r="T43" s="32">
        <f>J43+M43+P43+S43</f>
        <v>2</v>
      </c>
    </row>
    <row r="44" spans="1:20" ht="33.75" x14ac:dyDescent="0.25">
      <c r="A44" s="20">
        <v>2</v>
      </c>
      <c r="B44" s="66" t="s">
        <v>46</v>
      </c>
      <c r="C44" s="22">
        <v>10</v>
      </c>
      <c r="D44" s="22">
        <v>30</v>
      </c>
      <c r="E44" s="23">
        <v>40</v>
      </c>
      <c r="F44" s="23" t="s">
        <v>28</v>
      </c>
      <c r="G44" s="87">
        <v>35</v>
      </c>
      <c r="H44" s="88">
        <v>10</v>
      </c>
      <c r="I44" s="74">
        <v>30</v>
      </c>
      <c r="J44" s="75">
        <v>3</v>
      </c>
      <c r="K44" s="74"/>
      <c r="L44" s="311"/>
      <c r="M44" s="70"/>
      <c r="N44" s="32"/>
      <c r="O44" s="69"/>
      <c r="P44" s="70"/>
      <c r="Q44" s="100"/>
      <c r="R44" s="30"/>
      <c r="S44" s="71"/>
      <c r="T44" s="32">
        <f>J44+M44+P44+S44</f>
        <v>3</v>
      </c>
    </row>
    <row r="45" spans="1:20" ht="22.5" x14ac:dyDescent="0.25">
      <c r="A45" s="36">
        <v>3</v>
      </c>
      <c r="B45" s="250" t="s">
        <v>47</v>
      </c>
      <c r="C45" s="22">
        <v>10</v>
      </c>
      <c r="D45" s="22">
        <v>15</v>
      </c>
      <c r="E45" s="23">
        <v>25</v>
      </c>
      <c r="F45" s="24" t="s">
        <v>132</v>
      </c>
      <c r="G45" s="87">
        <v>25</v>
      </c>
      <c r="H45" s="32"/>
      <c r="I45" s="69"/>
      <c r="J45" s="72"/>
      <c r="K45" s="69">
        <v>10</v>
      </c>
      <c r="L45" s="275">
        <v>15</v>
      </c>
      <c r="M45" s="70">
        <v>2</v>
      </c>
      <c r="N45" s="88"/>
      <c r="O45" s="74"/>
      <c r="P45" s="75"/>
      <c r="Q45" s="101"/>
      <c r="R45" s="45"/>
      <c r="S45" s="71"/>
      <c r="T45" s="32">
        <v>2</v>
      </c>
    </row>
    <row r="46" spans="1:20" ht="22.5" x14ac:dyDescent="0.25">
      <c r="A46" s="69">
        <v>4</v>
      </c>
      <c r="B46" s="66" t="s">
        <v>48</v>
      </c>
      <c r="C46" s="22">
        <v>10</v>
      </c>
      <c r="D46" s="22">
        <v>15</v>
      </c>
      <c r="E46" s="23">
        <v>25</v>
      </c>
      <c r="F46" s="24" t="s">
        <v>132</v>
      </c>
      <c r="G46" s="87">
        <v>25</v>
      </c>
      <c r="H46" s="32"/>
      <c r="I46" s="69"/>
      <c r="J46" s="72"/>
      <c r="K46" s="69">
        <v>10</v>
      </c>
      <c r="L46" s="275">
        <v>15</v>
      </c>
      <c r="M46" s="70">
        <v>2</v>
      </c>
      <c r="N46" s="32"/>
      <c r="O46" s="69"/>
      <c r="P46" s="70"/>
      <c r="Q46" s="100"/>
      <c r="R46" s="30"/>
      <c r="S46" s="71"/>
      <c r="T46" s="32">
        <f>J46+M46+P46+S46</f>
        <v>2</v>
      </c>
    </row>
    <row r="47" spans="1:20" ht="34.5" thickBot="1" x14ac:dyDescent="0.3">
      <c r="A47" s="89">
        <v>5</v>
      </c>
      <c r="B47" s="251" t="s">
        <v>49</v>
      </c>
      <c r="C47" s="22">
        <v>5</v>
      </c>
      <c r="D47" s="22">
        <v>15</v>
      </c>
      <c r="E47" s="23">
        <v>20</v>
      </c>
      <c r="F47" s="24" t="s">
        <v>132</v>
      </c>
      <c r="G47" s="87">
        <v>5</v>
      </c>
      <c r="H47" s="32"/>
      <c r="I47" s="69"/>
      <c r="J47" s="72"/>
      <c r="K47" s="69"/>
      <c r="L47" s="275"/>
      <c r="M47" s="70"/>
      <c r="N47" s="32">
        <v>5</v>
      </c>
      <c r="O47" s="69">
        <v>15</v>
      </c>
      <c r="P47" s="70">
        <v>1</v>
      </c>
      <c r="Q47" s="100"/>
      <c r="R47" s="30"/>
      <c r="S47" s="71"/>
      <c r="T47" s="88">
        <v>1</v>
      </c>
    </row>
    <row r="48" spans="1:20" ht="15.75" thickBot="1" x14ac:dyDescent="0.3">
      <c r="A48" s="46"/>
      <c r="B48" s="47" t="s">
        <v>29</v>
      </c>
      <c r="C48" s="102">
        <f>SUM(C43:C47)</f>
        <v>45</v>
      </c>
      <c r="D48" s="102">
        <f>SUM(D43:D47)</f>
        <v>95</v>
      </c>
      <c r="E48" s="102">
        <f>SUM(E43:E47)</f>
        <v>140</v>
      </c>
      <c r="F48" s="102"/>
      <c r="G48" s="249">
        <f>SUM(G43:G47)</f>
        <v>110</v>
      </c>
      <c r="H48" s="51">
        <f>SUM(H43:H46)</f>
        <v>20</v>
      </c>
      <c r="I48" s="102">
        <f>SUM(I43:I46)</f>
        <v>50</v>
      </c>
      <c r="J48" s="102">
        <f>SUM(J43:J46)</f>
        <v>5</v>
      </c>
      <c r="K48" s="102">
        <f>SUM(K43:K46)</f>
        <v>20</v>
      </c>
      <c r="L48" s="102">
        <f>SUM(L43:L46)</f>
        <v>30</v>
      </c>
      <c r="M48" s="102">
        <v>4</v>
      </c>
      <c r="N48" s="102">
        <f t="shared" ref="N48:S48" si="6">SUM(N43:N46)</f>
        <v>0</v>
      </c>
      <c r="O48" s="102">
        <f t="shared" si="6"/>
        <v>0</v>
      </c>
      <c r="P48" s="102">
        <v>1</v>
      </c>
      <c r="Q48" s="102">
        <f t="shared" si="6"/>
        <v>0</v>
      </c>
      <c r="R48" s="102">
        <f t="shared" si="6"/>
        <v>0</v>
      </c>
      <c r="S48" s="404">
        <f t="shared" si="6"/>
        <v>0</v>
      </c>
      <c r="T48" s="60">
        <f>SUM(T43:T47)</f>
        <v>10</v>
      </c>
    </row>
    <row r="49" spans="1:20" ht="15.75" thickBot="1" x14ac:dyDescent="0.3">
      <c r="A49" s="103"/>
      <c r="B49" s="52" t="s">
        <v>30</v>
      </c>
      <c r="C49" s="53">
        <f>C48/E48</f>
        <v>0.32142857142857145</v>
      </c>
      <c r="D49" s="53">
        <f>D48/E48</f>
        <v>0.6785714285714286</v>
      </c>
      <c r="E49" s="104"/>
      <c r="F49" s="105"/>
      <c r="G49" s="106"/>
      <c r="H49" s="107"/>
      <c r="I49" s="108"/>
      <c r="J49" s="108"/>
      <c r="K49" s="108"/>
      <c r="L49" s="108"/>
      <c r="M49" s="109"/>
      <c r="N49" s="104"/>
      <c r="O49" s="108"/>
      <c r="P49" s="108"/>
      <c r="Q49" s="108"/>
      <c r="R49" s="108"/>
      <c r="S49" s="109"/>
      <c r="T49" s="60"/>
    </row>
    <row r="50" spans="1:20" x14ac:dyDescent="0.25">
      <c r="A50" s="110"/>
      <c r="B50" s="111" t="s">
        <v>50</v>
      </c>
      <c r="C50" s="112"/>
      <c r="D50" s="112"/>
      <c r="E50" s="94"/>
      <c r="F50" s="93"/>
      <c r="G50" s="95"/>
      <c r="H50" s="96"/>
      <c r="I50" s="97"/>
      <c r="J50" s="97"/>
      <c r="K50" s="97"/>
      <c r="L50" s="97"/>
      <c r="M50" s="98"/>
      <c r="N50" s="99"/>
      <c r="O50" s="97"/>
      <c r="P50" s="97"/>
      <c r="Q50" s="97"/>
      <c r="R50" s="97"/>
      <c r="S50" s="98"/>
      <c r="T50" s="65"/>
    </row>
    <row r="51" spans="1:20" x14ac:dyDescent="0.25">
      <c r="A51" s="20">
        <v>1</v>
      </c>
      <c r="B51" s="252" t="s">
        <v>51</v>
      </c>
      <c r="C51" s="22">
        <v>15</v>
      </c>
      <c r="D51" s="22">
        <v>0</v>
      </c>
      <c r="E51" s="23">
        <v>15</v>
      </c>
      <c r="F51" s="24" t="s">
        <v>132</v>
      </c>
      <c r="G51" s="68">
        <v>25</v>
      </c>
      <c r="H51" s="20">
        <v>15</v>
      </c>
      <c r="I51" s="69">
        <v>0</v>
      </c>
      <c r="J51" s="70">
        <v>2</v>
      </c>
      <c r="K51" s="69"/>
      <c r="L51" s="69"/>
      <c r="M51" s="71"/>
      <c r="N51" s="20"/>
      <c r="O51" s="69"/>
      <c r="P51" s="70"/>
      <c r="Q51" s="30"/>
      <c r="R51" s="30"/>
      <c r="S51" s="71"/>
      <c r="T51" s="32">
        <f>J51+M51+P51+S51</f>
        <v>2</v>
      </c>
    </row>
    <row r="52" spans="1:20" x14ac:dyDescent="0.25">
      <c r="A52" s="20">
        <v>2</v>
      </c>
      <c r="B52" s="252" t="s">
        <v>52</v>
      </c>
      <c r="C52" s="22">
        <v>6</v>
      </c>
      <c r="D52" s="22">
        <v>12</v>
      </c>
      <c r="E52" s="23">
        <v>15</v>
      </c>
      <c r="F52" s="24" t="s">
        <v>132</v>
      </c>
      <c r="G52" s="68">
        <v>20</v>
      </c>
      <c r="H52" s="20">
        <v>6</v>
      </c>
      <c r="I52" s="69">
        <v>12</v>
      </c>
      <c r="J52" s="70">
        <v>2</v>
      </c>
      <c r="K52" s="69"/>
      <c r="L52" s="69"/>
      <c r="M52" s="71"/>
      <c r="N52" s="20"/>
      <c r="O52" s="69"/>
      <c r="P52" s="70"/>
      <c r="Q52" s="30"/>
      <c r="R52" s="30"/>
      <c r="S52" s="71"/>
      <c r="T52" s="32">
        <f>J52+M52+P52+S52</f>
        <v>2</v>
      </c>
    </row>
    <row r="53" spans="1:20" ht="22.5" x14ac:dyDescent="0.25">
      <c r="A53" s="36">
        <v>3</v>
      </c>
      <c r="B53" s="21" t="s">
        <v>53</v>
      </c>
      <c r="C53" s="22">
        <f t="shared" ref="C53:C54" si="7">H53+K53+N53+Q53</f>
        <v>0</v>
      </c>
      <c r="D53" s="22">
        <v>9</v>
      </c>
      <c r="E53" s="23">
        <v>9</v>
      </c>
      <c r="F53" s="24" t="s">
        <v>133</v>
      </c>
      <c r="G53" s="25">
        <v>235</v>
      </c>
      <c r="H53" s="26"/>
      <c r="I53" s="27"/>
      <c r="J53" s="28"/>
      <c r="K53" s="27">
        <v>0</v>
      </c>
      <c r="L53" s="27">
        <v>9</v>
      </c>
      <c r="M53" s="29">
        <v>2</v>
      </c>
      <c r="N53" s="26">
        <v>0</v>
      </c>
      <c r="O53" s="27" t="s">
        <v>54</v>
      </c>
      <c r="P53" s="28">
        <v>4</v>
      </c>
      <c r="Q53" s="30">
        <v>0</v>
      </c>
      <c r="R53" s="30" t="s">
        <v>54</v>
      </c>
      <c r="S53" s="29">
        <v>4</v>
      </c>
      <c r="T53" s="32">
        <f t="shared" ref="T53:T54" si="8">J53+M53+P53+S53</f>
        <v>10</v>
      </c>
    </row>
    <row r="54" spans="1:20" x14ac:dyDescent="0.25">
      <c r="A54" s="36">
        <v>4</v>
      </c>
      <c r="B54" s="253" t="s">
        <v>55</v>
      </c>
      <c r="C54" s="37">
        <f t="shared" si="7"/>
        <v>0</v>
      </c>
      <c r="D54" s="37">
        <v>0</v>
      </c>
      <c r="E54" s="38">
        <v>0</v>
      </c>
      <c r="F54" s="39" t="s">
        <v>28</v>
      </c>
      <c r="G54" s="244">
        <v>150</v>
      </c>
      <c r="H54" s="40"/>
      <c r="I54" s="41"/>
      <c r="J54" s="42"/>
      <c r="K54" s="41"/>
      <c r="L54" s="41"/>
      <c r="M54" s="43"/>
      <c r="N54" s="40"/>
      <c r="O54" s="41"/>
      <c r="P54" s="44"/>
      <c r="Q54" s="45">
        <v>0</v>
      </c>
      <c r="R54" s="45" t="s">
        <v>56</v>
      </c>
      <c r="S54" s="405">
        <v>6</v>
      </c>
      <c r="T54" s="32">
        <f t="shared" si="8"/>
        <v>6</v>
      </c>
    </row>
    <row r="55" spans="1:20" ht="15.75" thickBot="1" x14ac:dyDescent="0.3">
      <c r="A55" s="36">
        <v>5</v>
      </c>
      <c r="B55" s="254" t="s">
        <v>57</v>
      </c>
      <c r="C55" s="37">
        <v>18</v>
      </c>
      <c r="D55" s="37">
        <v>18</v>
      </c>
      <c r="E55" s="38">
        <v>36</v>
      </c>
      <c r="F55" s="24" t="s">
        <v>132</v>
      </c>
      <c r="G55" s="79">
        <v>40</v>
      </c>
      <c r="H55" s="36">
        <v>0</v>
      </c>
      <c r="I55" s="74">
        <v>18</v>
      </c>
      <c r="J55" s="75">
        <v>2</v>
      </c>
      <c r="K55" s="74">
        <v>18</v>
      </c>
      <c r="L55" s="74">
        <v>0</v>
      </c>
      <c r="M55" s="76">
        <v>2</v>
      </c>
      <c r="N55" s="36"/>
      <c r="O55" s="74"/>
      <c r="P55" s="75"/>
      <c r="Q55" s="45"/>
      <c r="R55" s="45"/>
      <c r="S55" s="76"/>
      <c r="T55" s="32">
        <f>J55+M55+P55+S55</f>
        <v>4</v>
      </c>
    </row>
    <row r="56" spans="1:20" ht="15.75" thickBot="1" x14ac:dyDescent="0.3">
      <c r="A56" s="46"/>
      <c r="B56" s="113" t="s">
        <v>58</v>
      </c>
      <c r="C56" s="245">
        <f>SUM(C51:C55)</f>
        <v>39</v>
      </c>
      <c r="D56" s="245">
        <f>SUM(D51:D55)</f>
        <v>39</v>
      </c>
      <c r="E56" s="246">
        <f>SUM(E51:E55)</f>
        <v>75</v>
      </c>
      <c r="F56" s="48"/>
      <c r="G56" s="49">
        <f t="shared" ref="G56:L56" si="9">SUM(G51:G55)</f>
        <v>470</v>
      </c>
      <c r="H56" s="46">
        <f t="shared" si="9"/>
        <v>21</v>
      </c>
      <c r="I56" s="246">
        <f t="shared" si="9"/>
        <v>30</v>
      </c>
      <c r="J56" s="255">
        <f t="shared" si="9"/>
        <v>6</v>
      </c>
      <c r="K56" s="246">
        <f t="shared" si="9"/>
        <v>18</v>
      </c>
      <c r="L56" s="246">
        <f t="shared" si="9"/>
        <v>9</v>
      </c>
      <c r="M56" s="256">
        <v>4</v>
      </c>
      <c r="N56" s="46">
        <f t="shared" ref="N56:S56" si="10">SUM(N51:N55)</f>
        <v>0</v>
      </c>
      <c r="O56" s="246">
        <f t="shared" si="10"/>
        <v>0</v>
      </c>
      <c r="P56" s="255">
        <f t="shared" si="10"/>
        <v>4</v>
      </c>
      <c r="Q56" s="246">
        <f t="shared" si="10"/>
        <v>0</v>
      </c>
      <c r="R56" s="246">
        <f t="shared" si="10"/>
        <v>0</v>
      </c>
      <c r="S56" s="256">
        <f t="shared" si="10"/>
        <v>10</v>
      </c>
      <c r="T56" s="90">
        <f>SUM(T51:T55)</f>
        <v>24</v>
      </c>
    </row>
    <row r="57" spans="1:20" x14ac:dyDescent="0.25">
      <c r="A57" s="110"/>
      <c r="B57" s="114" t="s">
        <v>59</v>
      </c>
      <c r="C57" s="115">
        <v>460</v>
      </c>
      <c r="D57" s="115">
        <v>490</v>
      </c>
      <c r="E57" s="116">
        <v>950</v>
      </c>
      <c r="F57" s="117"/>
      <c r="G57" s="118"/>
      <c r="H57" s="110"/>
      <c r="I57" s="116"/>
      <c r="J57" s="119"/>
      <c r="K57" s="116"/>
      <c r="L57" s="116"/>
      <c r="M57" s="120"/>
      <c r="N57" s="110"/>
      <c r="O57" s="116"/>
      <c r="P57" s="119"/>
      <c r="Q57" s="116"/>
      <c r="R57" s="116"/>
      <c r="S57" s="407"/>
      <c r="T57" s="410"/>
    </row>
    <row r="58" spans="1:20" x14ac:dyDescent="0.25">
      <c r="A58" s="122"/>
      <c r="B58" s="123" t="s">
        <v>60</v>
      </c>
      <c r="C58" s="257">
        <v>0.48</v>
      </c>
      <c r="D58" s="258">
        <v>0.52</v>
      </c>
      <c r="E58" s="124"/>
      <c r="F58" s="125"/>
      <c r="G58" s="126"/>
      <c r="H58" s="127"/>
      <c r="I58" s="124"/>
      <c r="J58" s="128"/>
      <c r="K58" s="124"/>
      <c r="L58" s="124"/>
      <c r="M58" s="129"/>
      <c r="N58" s="127"/>
      <c r="O58" s="124"/>
      <c r="P58" s="128"/>
      <c r="Q58" s="124"/>
      <c r="R58" s="124"/>
      <c r="S58" s="129"/>
      <c r="T58" s="411"/>
    </row>
    <row r="59" spans="1:20" x14ac:dyDescent="0.25">
      <c r="A59" s="130"/>
      <c r="B59" s="131" t="s">
        <v>61</v>
      </c>
      <c r="C59" s="132" t="s">
        <v>62</v>
      </c>
      <c r="D59" s="133"/>
      <c r="E59" s="133"/>
      <c r="F59" s="133"/>
      <c r="G59" s="133"/>
      <c r="H59" s="134"/>
      <c r="I59" s="133"/>
      <c r="J59" s="133"/>
      <c r="K59" s="133"/>
      <c r="L59" s="133"/>
      <c r="M59" s="135"/>
      <c r="N59" s="134"/>
      <c r="O59" s="133"/>
      <c r="P59" s="133"/>
      <c r="Q59" s="133"/>
      <c r="R59" s="133"/>
      <c r="S59" s="135"/>
      <c r="T59" s="411"/>
    </row>
    <row r="60" spans="1:20" ht="33.75" x14ac:dyDescent="0.25">
      <c r="A60" s="136">
        <v>1</v>
      </c>
      <c r="B60" s="21" t="s">
        <v>63</v>
      </c>
      <c r="C60" s="137"/>
      <c r="D60" s="138">
        <v>90</v>
      </c>
      <c r="E60" s="23">
        <f>SUM(C60:D60)</f>
        <v>90</v>
      </c>
      <c r="F60" s="139"/>
      <c r="G60" s="140">
        <v>40</v>
      </c>
      <c r="H60" s="26"/>
      <c r="I60" s="27"/>
      <c r="J60" s="141"/>
      <c r="K60" s="142">
        <v>0</v>
      </c>
      <c r="L60" s="27">
        <v>90</v>
      </c>
      <c r="M60" s="273">
        <v>5</v>
      </c>
      <c r="N60" s="143"/>
      <c r="O60" s="27"/>
      <c r="P60" s="141"/>
      <c r="Q60" s="100"/>
      <c r="R60" s="30"/>
      <c r="S60" s="273"/>
      <c r="T60" s="412">
        <v>5</v>
      </c>
    </row>
    <row r="61" spans="1:20" ht="15.75" thickBot="1" x14ac:dyDescent="0.3">
      <c r="A61" s="144">
        <v>2</v>
      </c>
      <c r="B61" s="253" t="s">
        <v>113</v>
      </c>
      <c r="C61" s="145"/>
      <c r="D61" s="146">
        <v>120</v>
      </c>
      <c r="E61" s="38">
        <f>SUM(C61:D61)</f>
        <v>120</v>
      </c>
      <c r="F61" s="147"/>
      <c r="G61" s="183">
        <v>30</v>
      </c>
      <c r="H61" s="40"/>
      <c r="I61" s="41"/>
      <c r="J61" s="148"/>
      <c r="K61" s="149"/>
      <c r="L61" s="41"/>
      <c r="M61" s="150"/>
      <c r="N61" s="151"/>
      <c r="O61" s="41"/>
      <c r="P61" s="148"/>
      <c r="Q61" s="101">
        <v>0</v>
      </c>
      <c r="R61" s="45">
        <v>120</v>
      </c>
      <c r="S61" s="150">
        <v>6</v>
      </c>
      <c r="T61" s="412">
        <v>6</v>
      </c>
    </row>
    <row r="62" spans="1:20" ht="15.75" thickBot="1" x14ac:dyDescent="0.3">
      <c r="A62" s="152"/>
      <c r="B62" s="153" t="s">
        <v>65</v>
      </c>
      <c r="C62" s="259">
        <f>SUM(C60:C61)</f>
        <v>0</v>
      </c>
      <c r="D62" s="259">
        <f>SUM(D60:D61)</f>
        <v>210</v>
      </c>
      <c r="E62" s="259">
        <f>SUM(E60:E61)</f>
        <v>210</v>
      </c>
      <c r="F62" s="158"/>
      <c r="G62" s="158">
        <v>70</v>
      </c>
      <c r="H62" s="154">
        <f t="shared" ref="H62:S62" si="11">SUM(H60:H61)</f>
        <v>0</v>
      </c>
      <c r="I62" s="155">
        <f t="shared" si="11"/>
        <v>0</v>
      </c>
      <c r="J62" s="155">
        <f t="shared" si="11"/>
        <v>0</v>
      </c>
      <c r="K62" s="155">
        <f t="shared" si="11"/>
        <v>0</v>
      </c>
      <c r="L62" s="155">
        <f t="shared" si="11"/>
        <v>90</v>
      </c>
      <c r="M62" s="156">
        <f t="shared" si="11"/>
        <v>5</v>
      </c>
      <c r="N62" s="157">
        <f t="shared" si="11"/>
        <v>0</v>
      </c>
      <c r="O62" s="158">
        <f t="shared" si="11"/>
        <v>0</v>
      </c>
      <c r="P62" s="158">
        <f t="shared" si="11"/>
        <v>0</v>
      </c>
      <c r="Q62" s="158">
        <f t="shared" si="11"/>
        <v>0</v>
      </c>
      <c r="R62" s="158">
        <f t="shared" si="11"/>
        <v>120</v>
      </c>
      <c r="S62" s="408">
        <f t="shared" si="11"/>
        <v>6</v>
      </c>
      <c r="T62" s="412">
        <v>11</v>
      </c>
    </row>
    <row r="63" spans="1:20" ht="17.45" customHeight="1" thickBot="1" x14ac:dyDescent="0.3">
      <c r="A63" s="152"/>
      <c r="B63" s="153"/>
      <c r="C63" s="437"/>
      <c r="D63" s="437"/>
      <c r="E63" s="437"/>
      <c r="F63" s="429"/>
      <c r="G63" s="430"/>
      <c r="H63" s="431"/>
      <c r="I63" s="432"/>
      <c r="J63" s="432"/>
      <c r="K63" s="432"/>
      <c r="L63" s="432"/>
      <c r="M63" s="433">
        <v>23</v>
      </c>
      <c r="N63" s="434"/>
      <c r="O63" s="430"/>
      <c r="P63" s="430">
        <v>21</v>
      </c>
      <c r="Q63" s="430"/>
      <c r="R63" s="430"/>
      <c r="S63" s="435">
        <v>20</v>
      </c>
      <c r="T63" s="436"/>
    </row>
    <row r="64" spans="1:20" ht="15.6" customHeight="1" x14ac:dyDescent="0.25">
      <c r="A64" s="162"/>
      <c r="B64" s="438" t="s">
        <v>110</v>
      </c>
      <c r="C64" s="163" t="s">
        <v>66</v>
      </c>
      <c r="D64" s="164"/>
      <c r="E64" s="164"/>
      <c r="F64" s="164"/>
      <c r="G64" s="164"/>
      <c r="H64" s="165"/>
      <c r="I64" s="164"/>
      <c r="J64" s="164"/>
      <c r="K64" s="164"/>
      <c r="L64" s="164"/>
      <c r="M64" s="166"/>
      <c r="N64" s="165"/>
      <c r="O64" s="164"/>
      <c r="P64" s="164"/>
      <c r="Q64" s="164"/>
      <c r="R64" s="164"/>
      <c r="S64" s="166"/>
      <c r="T64" s="413">
        <v>94</v>
      </c>
    </row>
    <row r="65" spans="1:20" x14ac:dyDescent="0.25">
      <c r="A65" s="174"/>
      <c r="B65" s="381" t="s">
        <v>67</v>
      </c>
      <c r="C65" s="175"/>
      <c r="D65" s="175"/>
      <c r="E65" s="175"/>
      <c r="F65" s="175"/>
      <c r="G65" s="175"/>
      <c r="H65" s="176"/>
      <c r="I65" s="175"/>
      <c r="J65" s="175"/>
      <c r="K65" s="175"/>
      <c r="L65" s="175"/>
      <c r="M65" s="177"/>
      <c r="N65" s="176"/>
      <c r="O65" s="175"/>
      <c r="P65" s="175"/>
      <c r="Q65" s="178"/>
      <c r="R65" s="178"/>
      <c r="S65" s="409"/>
      <c r="T65" s="414"/>
    </row>
    <row r="66" spans="1:20" x14ac:dyDescent="0.25">
      <c r="A66" s="26">
        <v>1</v>
      </c>
      <c r="B66" s="73" t="s">
        <v>68</v>
      </c>
      <c r="C66" s="142">
        <v>15</v>
      </c>
      <c r="D66" s="142">
        <v>15</v>
      </c>
      <c r="E66" s="27">
        <v>30</v>
      </c>
      <c r="F66" s="67" t="s">
        <v>28</v>
      </c>
      <c r="G66" s="140">
        <v>45</v>
      </c>
      <c r="H66" s="26"/>
      <c r="I66" s="27"/>
      <c r="J66" s="70"/>
      <c r="K66" s="27"/>
      <c r="L66" s="27"/>
      <c r="M66" s="71"/>
      <c r="N66" s="136">
        <v>15</v>
      </c>
      <c r="O66" s="180">
        <v>15</v>
      </c>
      <c r="P66" s="70">
        <v>3</v>
      </c>
      <c r="Q66" s="30"/>
      <c r="R66" s="180"/>
      <c r="S66" s="71"/>
      <c r="T66" s="415">
        <v>3</v>
      </c>
    </row>
    <row r="67" spans="1:20" x14ac:dyDescent="0.25">
      <c r="A67" s="26">
        <v>2</v>
      </c>
      <c r="B67" s="73" t="s">
        <v>69</v>
      </c>
      <c r="C67" s="142">
        <v>15</v>
      </c>
      <c r="D67" s="142">
        <v>15</v>
      </c>
      <c r="E67" s="27">
        <v>30</v>
      </c>
      <c r="F67" s="181" t="s">
        <v>28</v>
      </c>
      <c r="G67" s="140">
        <v>45</v>
      </c>
      <c r="H67" s="26"/>
      <c r="I67" s="27"/>
      <c r="J67" s="70"/>
      <c r="K67" s="27">
        <v>15</v>
      </c>
      <c r="L67" s="27">
        <v>15</v>
      </c>
      <c r="M67" s="71">
        <v>3</v>
      </c>
      <c r="N67" s="136"/>
      <c r="O67" s="180"/>
      <c r="P67" s="70"/>
      <c r="Q67" s="30"/>
      <c r="R67" s="180"/>
      <c r="S67" s="72"/>
      <c r="T67" s="197">
        <v>3</v>
      </c>
    </row>
    <row r="68" spans="1:20" x14ac:dyDescent="0.25">
      <c r="A68" s="26">
        <v>3</v>
      </c>
      <c r="B68" s="73" t="s">
        <v>70</v>
      </c>
      <c r="C68" s="142">
        <v>15</v>
      </c>
      <c r="D68" s="142">
        <v>15</v>
      </c>
      <c r="E68" s="27">
        <v>30</v>
      </c>
      <c r="F68" s="67" t="s">
        <v>28</v>
      </c>
      <c r="G68" s="140">
        <v>45</v>
      </c>
      <c r="H68" s="26"/>
      <c r="I68" s="27"/>
      <c r="J68" s="70"/>
      <c r="K68" s="27">
        <v>15</v>
      </c>
      <c r="L68" s="27">
        <v>15</v>
      </c>
      <c r="M68" s="71">
        <v>3</v>
      </c>
      <c r="N68" s="26"/>
      <c r="O68" s="27"/>
      <c r="P68" s="70"/>
      <c r="Q68" s="182"/>
      <c r="R68" s="30"/>
      <c r="S68" s="72"/>
      <c r="T68" s="197">
        <v>3</v>
      </c>
    </row>
    <row r="69" spans="1:20" ht="22.5" x14ac:dyDescent="0.25">
      <c r="A69" s="26">
        <v>4</v>
      </c>
      <c r="B69" s="73" t="s">
        <v>71</v>
      </c>
      <c r="C69" s="142">
        <v>20</v>
      </c>
      <c r="D69" s="142">
        <v>0</v>
      </c>
      <c r="E69" s="27">
        <v>20</v>
      </c>
      <c r="F69" s="24" t="s">
        <v>132</v>
      </c>
      <c r="G69" s="140">
        <v>30</v>
      </c>
      <c r="H69" s="26"/>
      <c r="I69" s="27"/>
      <c r="J69" s="70"/>
      <c r="K69" s="27"/>
      <c r="L69" s="27"/>
      <c r="M69" s="71"/>
      <c r="N69" s="26">
        <v>20</v>
      </c>
      <c r="O69" s="27">
        <v>0</v>
      </c>
      <c r="P69" s="70">
        <v>2</v>
      </c>
      <c r="Q69" s="182"/>
      <c r="R69" s="30"/>
      <c r="S69" s="72"/>
      <c r="T69" s="197">
        <v>2</v>
      </c>
    </row>
    <row r="70" spans="1:20" ht="22.5" x14ac:dyDescent="0.25">
      <c r="A70" s="26">
        <v>5</v>
      </c>
      <c r="B70" s="73" t="s">
        <v>72</v>
      </c>
      <c r="C70" s="142">
        <v>18</v>
      </c>
      <c r="D70" s="142">
        <v>0</v>
      </c>
      <c r="E70" s="27">
        <v>18</v>
      </c>
      <c r="F70" s="24" t="s">
        <v>132</v>
      </c>
      <c r="G70" s="140">
        <v>35</v>
      </c>
      <c r="H70" s="26"/>
      <c r="I70" s="27"/>
      <c r="J70" s="70"/>
      <c r="K70" s="27"/>
      <c r="L70" s="27"/>
      <c r="M70" s="71"/>
      <c r="N70" s="26"/>
      <c r="O70" s="27"/>
      <c r="P70" s="70"/>
      <c r="Q70" s="182">
        <v>18</v>
      </c>
      <c r="R70" s="30">
        <v>0</v>
      </c>
      <c r="S70" s="72">
        <v>2</v>
      </c>
      <c r="T70" s="197">
        <v>2</v>
      </c>
    </row>
    <row r="71" spans="1:20" x14ac:dyDescent="0.25">
      <c r="A71" s="26">
        <v>6</v>
      </c>
      <c r="B71" s="73" t="s">
        <v>73</v>
      </c>
      <c r="C71" s="142">
        <v>9</v>
      </c>
      <c r="D71" s="142">
        <v>15</v>
      </c>
      <c r="E71" s="27">
        <v>24</v>
      </c>
      <c r="F71" s="67" t="s">
        <v>28</v>
      </c>
      <c r="G71" s="140">
        <v>50</v>
      </c>
      <c r="H71" s="26"/>
      <c r="I71" s="27"/>
      <c r="J71" s="70"/>
      <c r="K71" s="27"/>
      <c r="L71" s="27"/>
      <c r="M71" s="71"/>
      <c r="N71" s="26"/>
      <c r="O71" s="27"/>
      <c r="P71" s="70"/>
      <c r="Q71" s="182">
        <v>9</v>
      </c>
      <c r="R71" s="30">
        <v>15</v>
      </c>
      <c r="S71" s="72">
        <v>3</v>
      </c>
      <c r="T71" s="197">
        <v>3</v>
      </c>
    </row>
    <row r="72" spans="1:20" ht="22.5" x14ac:dyDescent="0.25">
      <c r="A72" s="26">
        <v>7</v>
      </c>
      <c r="B72" s="73" t="s">
        <v>74</v>
      </c>
      <c r="C72" s="142">
        <v>9</v>
      </c>
      <c r="D72" s="142">
        <v>15</v>
      </c>
      <c r="E72" s="27">
        <v>24</v>
      </c>
      <c r="F72" s="24" t="s">
        <v>132</v>
      </c>
      <c r="G72" s="140">
        <v>51</v>
      </c>
      <c r="H72" s="26"/>
      <c r="I72" s="27"/>
      <c r="J72" s="70"/>
      <c r="K72" s="27"/>
      <c r="L72" s="27"/>
      <c r="M72" s="71"/>
      <c r="N72" s="26"/>
      <c r="O72" s="27"/>
      <c r="P72" s="70"/>
      <c r="Q72" s="182">
        <v>9</v>
      </c>
      <c r="R72" s="30">
        <v>15</v>
      </c>
      <c r="S72" s="72">
        <v>3</v>
      </c>
      <c r="T72" s="197">
        <v>3</v>
      </c>
    </row>
    <row r="73" spans="1:20" ht="22.5" x14ac:dyDescent="0.25">
      <c r="A73" s="26">
        <v>8</v>
      </c>
      <c r="B73" s="73" t="s">
        <v>107</v>
      </c>
      <c r="C73" s="142">
        <v>9</v>
      </c>
      <c r="D73" s="142">
        <v>0</v>
      </c>
      <c r="E73" s="27">
        <v>9</v>
      </c>
      <c r="F73" s="24" t="s">
        <v>132</v>
      </c>
      <c r="G73" s="140">
        <v>24</v>
      </c>
      <c r="H73" s="26"/>
      <c r="I73" s="27"/>
      <c r="J73" s="70"/>
      <c r="K73" s="27">
        <v>9</v>
      </c>
      <c r="L73" s="27">
        <v>0</v>
      </c>
      <c r="M73" s="71">
        <v>1</v>
      </c>
      <c r="N73" s="26"/>
      <c r="O73" s="27"/>
      <c r="P73" s="70"/>
      <c r="Q73" s="182"/>
      <c r="R73" s="30"/>
      <c r="S73" s="72"/>
      <c r="T73" s="197">
        <v>1</v>
      </c>
    </row>
    <row r="74" spans="1:20" ht="22.5" x14ac:dyDescent="0.25">
      <c r="A74" s="26">
        <v>9</v>
      </c>
      <c r="B74" s="73" t="s">
        <v>106</v>
      </c>
      <c r="C74" s="142">
        <v>3</v>
      </c>
      <c r="D74" s="142">
        <v>12</v>
      </c>
      <c r="E74" s="27">
        <v>15</v>
      </c>
      <c r="F74" s="24" t="s">
        <v>132</v>
      </c>
      <c r="G74" s="140">
        <v>35</v>
      </c>
      <c r="H74" s="26"/>
      <c r="I74" s="27"/>
      <c r="J74" s="70"/>
      <c r="K74" s="27"/>
      <c r="L74" s="27"/>
      <c r="M74" s="71"/>
      <c r="N74" s="26">
        <v>3</v>
      </c>
      <c r="O74" s="27">
        <v>12</v>
      </c>
      <c r="P74" s="70">
        <v>2</v>
      </c>
      <c r="Q74" s="182"/>
      <c r="R74" s="30"/>
      <c r="S74" s="72"/>
      <c r="T74" s="197">
        <v>2</v>
      </c>
    </row>
    <row r="75" spans="1:20" ht="22.5" x14ac:dyDescent="0.25">
      <c r="A75" s="26">
        <v>10</v>
      </c>
      <c r="B75" s="78" t="s">
        <v>75</v>
      </c>
      <c r="C75" s="149">
        <v>3</v>
      </c>
      <c r="D75" s="149">
        <v>12</v>
      </c>
      <c r="E75" s="41">
        <v>15</v>
      </c>
      <c r="F75" s="24" t="s">
        <v>132</v>
      </c>
      <c r="G75" s="183">
        <v>35</v>
      </c>
      <c r="H75" s="40"/>
      <c r="I75" s="41"/>
      <c r="J75" s="75"/>
      <c r="K75" s="41"/>
      <c r="L75" s="41"/>
      <c r="M75" s="76"/>
      <c r="N75" s="40">
        <v>3</v>
      </c>
      <c r="O75" s="41">
        <v>12</v>
      </c>
      <c r="P75" s="75">
        <v>2</v>
      </c>
      <c r="Q75" s="184"/>
      <c r="R75" s="45"/>
      <c r="S75" s="77"/>
      <c r="T75" s="197">
        <v>2</v>
      </c>
    </row>
    <row r="76" spans="1:20" ht="15.75" thickBot="1" x14ac:dyDescent="0.3">
      <c r="A76" s="26">
        <v>11</v>
      </c>
      <c r="B76" s="185" t="s">
        <v>76</v>
      </c>
      <c r="C76" s="149">
        <v>3</v>
      </c>
      <c r="D76" s="149">
        <v>12</v>
      </c>
      <c r="E76" s="41">
        <v>15</v>
      </c>
      <c r="F76" s="24" t="s">
        <v>132</v>
      </c>
      <c r="G76" s="183">
        <v>35</v>
      </c>
      <c r="H76" s="40"/>
      <c r="I76" s="41"/>
      <c r="J76" s="75"/>
      <c r="K76" s="41"/>
      <c r="L76" s="41"/>
      <c r="M76" s="76"/>
      <c r="N76" s="40"/>
      <c r="O76" s="41"/>
      <c r="P76" s="75"/>
      <c r="Q76" s="184">
        <v>3</v>
      </c>
      <c r="R76" s="45">
        <v>12</v>
      </c>
      <c r="S76" s="77">
        <v>2</v>
      </c>
      <c r="T76" s="197">
        <v>2</v>
      </c>
    </row>
    <row r="77" spans="1:20" ht="15.75" thickBot="1" x14ac:dyDescent="0.3">
      <c r="A77" s="179"/>
      <c r="B77" s="73"/>
      <c r="C77" s="22">
        <f>SUM(C66:C76)</f>
        <v>119</v>
      </c>
      <c r="D77" s="22">
        <f>SUM(D66:D76)</f>
        <v>111</v>
      </c>
      <c r="E77" s="23">
        <f>SUM(E66:E76)</f>
        <v>230</v>
      </c>
      <c r="F77" s="269"/>
      <c r="G77" s="292">
        <f>SUM(G66:G76)</f>
        <v>430</v>
      </c>
      <c r="H77" s="289"/>
      <c r="I77" s="286"/>
      <c r="J77" s="293"/>
      <c r="K77" s="286">
        <f t="shared" ref="K77:S77" si="12">SUM(K66:K76)</f>
        <v>39</v>
      </c>
      <c r="L77" s="286">
        <f t="shared" si="12"/>
        <v>30</v>
      </c>
      <c r="M77" s="294">
        <f t="shared" si="12"/>
        <v>7</v>
      </c>
      <c r="N77" s="289">
        <f t="shared" si="12"/>
        <v>41</v>
      </c>
      <c r="O77" s="286">
        <f t="shared" si="12"/>
        <v>39</v>
      </c>
      <c r="P77" s="293">
        <f t="shared" si="12"/>
        <v>9</v>
      </c>
      <c r="Q77" s="295">
        <f t="shared" si="12"/>
        <v>39</v>
      </c>
      <c r="R77" s="286">
        <f t="shared" si="12"/>
        <v>42</v>
      </c>
      <c r="S77" s="294">
        <f t="shared" si="12"/>
        <v>10</v>
      </c>
      <c r="T77" s="296">
        <f>SUM(T66:T76)</f>
        <v>26</v>
      </c>
    </row>
    <row r="78" spans="1:20" ht="15.75" thickBot="1" x14ac:dyDescent="0.3">
      <c r="A78" s="309"/>
      <c r="B78" s="260"/>
      <c r="C78" s="37"/>
      <c r="D78" s="37"/>
      <c r="E78" s="38"/>
      <c r="F78" s="303"/>
      <c r="G78" s="259"/>
      <c r="H78" s="304"/>
      <c r="I78" s="305"/>
      <c r="J78" s="305">
        <v>30</v>
      </c>
      <c r="K78" s="305"/>
      <c r="L78" s="305"/>
      <c r="M78" s="306">
        <v>30</v>
      </c>
      <c r="N78" s="304"/>
      <c r="O78" s="305"/>
      <c r="P78" s="305">
        <v>30</v>
      </c>
      <c r="Q78" s="305"/>
      <c r="R78" s="305"/>
      <c r="S78" s="306">
        <v>30</v>
      </c>
      <c r="T78" s="270">
        <v>120</v>
      </c>
    </row>
    <row r="79" spans="1:20" ht="15.75" thickBot="1" x14ac:dyDescent="0.3">
      <c r="A79" s="310"/>
      <c r="B79" s="168"/>
      <c r="C79" s="307">
        <v>0.52</v>
      </c>
      <c r="D79" s="307">
        <v>0.48</v>
      </c>
      <c r="E79" s="23"/>
      <c r="F79" s="308"/>
      <c r="G79" s="186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446"/>
      <c r="T79" s="189"/>
    </row>
    <row r="80" spans="1:20" ht="4.1500000000000004" customHeight="1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90"/>
      <c r="B81" s="15" t="s">
        <v>78</v>
      </c>
      <c r="C81" s="191"/>
      <c r="D81" s="191"/>
      <c r="E81" s="191"/>
      <c r="F81" s="191"/>
      <c r="G81" s="191"/>
      <c r="H81" s="192"/>
      <c r="I81" s="193"/>
      <c r="J81" s="193"/>
      <c r="K81" s="193"/>
      <c r="L81" s="193"/>
      <c r="M81" s="194"/>
      <c r="N81" s="192"/>
      <c r="O81" s="193"/>
      <c r="P81" s="193"/>
      <c r="Q81" s="193"/>
      <c r="R81" s="193"/>
      <c r="S81" s="193"/>
      <c r="T81" s="195"/>
    </row>
    <row r="82" spans="1:20" x14ac:dyDescent="0.25">
      <c r="A82" s="26">
        <v>1</v>
      </c>
      <c r="B82" s="73" t="s">
        <v>79</v>
      </c>
      <c r="C82" s="142">
        <v>15</v>
      </c>
      <c r="D82" s="142">
        <v>25</v>
      </c>
      <c r="E82" s="196">
        <v>40</v>
      </c>
      <c r="F82" s="276" t="s">
        <v>28</v>
      </c>
      <c r="G82" s="140">
        <v>85</v>
      </c>
      <c r="H82" s="26"/>
      <c r="I82" s="27"/>
      <c r="J82" s="211"/>
      <c r="K82" s="27">
        <v>10</v>
      </c>
      <c r="L82" s="27">
        <v>10</v>
      </c>
      <c r="M82" s="212">
        <v>2</v>
      </c>
      <c r="N82" s="26">
        <v>5</v>
      </c>
      <c r="O82" s="237">
        <v>15</v>
      </c>
      <c r="P82" s="211">
        <v>3</v>
      </c>
      <c r="Q82" s="27"/>
      <c r="R82" s="237"/>
      <c r="S82" s="213"/>
      <c r="T82" s="197">
        <v>5</v>
      </c>
    </row>
    <row r="83" spans="1:20" x14ac:dyDescent="0.25">
      <c r="A83" s="26">
        <v>2</v>
      </c>
      <c r="B83" s="73" t="s">
        <v>80</v>
      </c>
      <c r="C83" s="142">
        <v>15</v>
      </c>
      <c r="D83" s="142">
        <v>20</v>
      </c>
      <c r="E83" s="196">
        <v>35</v>
      </c>
      <c r="F83" s="276" t="s">
        <v>28</v>
      </c>
      <c r="G83" s="140">
        <v>40</v>
      </c>
      <c r="H83" s="26"/>
      <c r="I83" s="27"/>
      <c r="J83" s="211"/>
      <c r="K83" s="27">
        <v>15</v>
      </c>
      <c r="L83" s="27">
        <v>20</v>
      </c>
      <c r="M83" s="212">
        <v>3</v>
      </c>
      <c r="N83" s="26"/>
      <c r="O83" s="27"/>
      <c r="P83" s="211"/>
      <c r="Q83" s="27"/>
      <c r="R83" s="27"/>
      <c r="S83" s="213"/>
      <c r="T83" s="197">
        <v>3</v>
      </c>
    </row>
    <row r="84" spans="1:20" x14ac:dyDescent="0.25">
      <c r="A84" s="26">
        <v>3</v>
      </c>
      <c r="B84" s="73" t="s">
        <v>81</v>
      </c>
      <c r="C84" s="196">
        <v>5</v>
      </c>
      <c r="D84" s="196">
        <v>9</v>
      </c>
      <c r="E84" s="196">
        <v>14</v>
      </c>
      <c r="F84" s="24" t="s">
        <v>132</v>
      </c>
      <c r="G84" s="140">
        <v>40</v>
      </c>
      <c r="H84" s="26"/>
      <c r="I84" s="27"/>
      <c r="J84" s="211"/>
      <c r="K84" s="27"/>
      <c r="L84" s="27"/>
      <c r="M84" s="212"/>
      <c r="N84" s="26"/>
      <c r="O84" s="27"/>
      <c r="P84" s="211"/>
      <c r="Q84" s="35">
        <v>5</v>
      </c>
      <c r="R84" s="27">
        <v>9</v>
      </c>
      <c r="S84" s="213">
        <v>2</v>
      </c>
      <c r="T84" s="197">
        <v>2</v>
      </c>
    </row>
    <row r="85" spans="1:20" ht="22.5" x14ac:dyDescent="0.25">
      <c r="A85" s="26">
        <v>4</v>
      </c>
      <c r="B85" s="73" t="s">
        <v>82</v>
      </c>
      <c r="C85" s="196">
        <v>5</v>
      </c>
      <c r="D85" s="196">
        <v>9</v>
      </c>
      <c r="E85" s="196">
        <v>14</v>
      </c>
      <c r="F85" s="24" t="s">
        <v>132</v>
      </c>
      <c r="G85" s="140">
        <v>40</v>
      </c>
      <c r="H85" s="26"/>
      <c r="I85" s="27"/>
      <c r="J85" s="211"/>
      <c r="K85" s="27"/>
      <c r="L85" s="27"/>
      <c r="M85" s="212"/>
      <c r="N85" s="26"/>
      <c r="O85" s="27"/>
      <c r="P85" s="211"/>
      <c r="Q85" s="35">
        <v>5</v>
      </c>
      <c r="R85" s="27">
        <v>9</v>
      </c>
      <c r="S85" s="213">
        <v>2</v>
      </c>
      <c r="T85" s="197">
        <v>2</v>
      </c>
    </row>
    <row r="86" spans="1:20" ht="22.5" x14ac:dyDescent="0.25">
      <c r="A86" s="26">
        <v>5</v>
      </c>
      <c r="B86" s="73" t="s">
        <v>83</v>
      </c>
      <c r="C86" s="196">
        <v>25</v>
      </c>
      <c r="D86" s="196">
        <v>0</v>
      </c>
      <c r="E86" s="196">
        <v>25</v>
      </c>
      <c r="F86" s="24" t="s">
        <v>132</v>
      </c>
      <c r="G86" s="140">
        <v>25</v>
      </c>
      <c r="H86" s="26"/>
      <c r="I86" s="27"/>
      <c r="J86" s="211"/>
      <c r="K86" s="27">
        <v>25</v>
      </c>
      <c r="L86" s="27">
        <v>0</v>
      </c>
      <c r="M86" s="212">
        <v>2</v>
      </c>
      <c r="N86" s="26"/>
      <c r="O86" s="27"/>
      <c r="P86" s="211"/>
      <c r="Q86" s="35"/>
      <c r="R86" s="27"/>
      <c r="S86" s="213"/>
      <c r="T86" s="197">
        <v>2</v>
      </c>
    </row>
    <row r="87" spans="1:20" x14ac:dyDescent="0.25">
      <c r="A87" s="26">
        <v>6</v>
      </c>
      <c r="B87" s="73" t="s">
        <v>84</v>
      </c>
      <c r="C87" s="196">
        <v>15</v>
      </c>
      <c r="D87" s="196">
        <f t="shared" ref="D87" si="13">I87+L87+O87+R87</f>
        <v>0</v>
      </c>
      <c r="E87" s="196">
        <v>15</v>
      </c>
      <c r="F87" s="24" t="s">
        <v>132</v>
      </c>
      <c r="G87" s="140">
        <v>10</v>
      </c>
      <c r="H87" s="26"/>
      <c r="I87" s="27"/>
      <c r="J87" s="211"/>
      <c r="K87" s="27"/>
      <c r="L87" s="27"/>
      <c r="M87" s="212"/>
      <c r="N87" s="26"/>
      <c r="O87" s="27"/>
      <c r="P87" s="211"/>
      <c r="Q87" s="35">
        <v>15</v>
      </c>
      <c r="R87" s="27">
        <v>0</v>
      </c>
      <c r="S87" s="213">
        <v>1</v>
      </c>
      <c r="T87" s="197">
        <v>1</v>
      </c>
    </row>
    <row r="88" spans="1:20" x14ac:dyDescent="0.25">
      <c r="A88" s="26">
        <v>7</v>
      </c>
      <c r="B88" s="73" t="s">
        <v>85</v>
      </c>
      <c r="C88" s="196">
        <v>15</v>
      </c>
      <c r="D88" s="196">
        <v>0</v>
      </c>
      <c r="E88" s="196">
        <v>15</v>
      </c>
      <c r="F88" s="24" t="s">
        <v>132</v>
      </c>
      <c r="G88" s="140">
        <v>10</v>
      </c>
      <c r="H88" s="26"/>
      <c r="I88" s="27"/>
      <c r="J88" s="211"/>
      <c r="K88" s="27"/>
      <c r="L88" s="27"/>
      <c r="M88" s="212"/>
      <c r="N88" s="26"/>
      <c r="O88" s="27"/>
      <c r="P88" s="211"/>
      <c r="Q88" s="35">
        <v>15</v>
      </c>
      <c r="R88" s="27">
        <v>0</v>
      </c>
      <c r="S88" s="213">
        <v>1</v>
      </c>
      <c r="T88" s="197">
        <v>1</v>
      </c>
    </row>
    <row r="89" spans="1:20" x14ac:dyDescent="0.25">
      <c r="A89" s="26">
        <v>8</v>
      </c>
      <c r="B89" s="73" t="s">
        <v>86</v>
      </c>
      <c r="C89" s="142">
        <v>12</v>
      </c>
      <c r="D89" s="142">
        <v>18</v>
      </c>
      <c r="E89" s="196">
        <v>30</v>
      </c>
      <c r="F89" s="276" t="s">
        <v>28</v>
      </c>
      <c r="G89" s="140">
        <v>70</v>
      </c>
      <c r="H89" s="26"/>
      <c r="I89" s="27"/>
      <c r="J89" s="211"/>
      <c r="K89" s="27"/>
      <c r="L89" s="27"/>
      <c r="M89" s="212"/>
      <c r="N89" s="26">
        <v>12</v>
      </c>
      <c r="O89" s="27">
        <v>18</v>
      </c>
      <c r="P89" s="211">
        <v>4</v>
      </c>
      <c r="Q89" s="35"/>
      <c r="R89" s="27"/>
      <c r="S89" s="213"/>
      <c r="T89" s="197">
        <v>4</v>
      </c>
    </row>
    <row r="90" spans="1:20" x14ac:dyDescent="0.25">
      <c r="A90" s="26">
        <v>9</v>
      </c>
      <c r="B90" s="73" t="s">
        <v>87</v>
      </c>
      <c r="C90" s="142">
        <v>12</v>
      </c>
      <c r="D90" s="142">
        <v>18</v>
      </c>
      <c r="E90" s="196">
        <v>30</v>
      </c>
      <c r="F90" s="276" t="s">
        <v>28</v>
      </c>
      <c r="G90" s="140">
        <v>70</v>
      </c>
      <c r="H90" s="26"/>
      <c r="I90" s="27"/>
      <c r="J90" s="211"/>
      <c r="K90" s="27"/>
      <c r="L90" s="27"/>
      <c r="M90" s="212"/>
      <c r="N90" s="26"/>
      <c r="O90" s="27"/>
      <c r="P90" s="211"/>
      <c r="Q90" s="35">
        <v>12</v>
      </c>
      <c r="R90" s="27">
        <v>18</v>
      </c>
      <c r="S90" s="213">
        <v>4</v>
      </c>
      <c r="T90" s="197">
        <v>4</v>
      </c>
    </row>
    <row r="91" spans="1:20" ht="22.5" x14ac:dyDescent="0.25">
      <c r="A91" s="40">
        <v>10</v>
      </c>
      <c r="B91" s="78" t="s">
        <v>88</v>
      </c>
      <c r="C91" s="149">
        <v>3</v>
      </c>
      <c r="D91" s="142">
        <v>9</v>
      </c>
      <c r="E91" s="27">
        <v>12</v>
      </c>
      <c r="F91" s="24" t="s">
        <v>132</v>
      </c>
      <c r="G91" s="25">
        <v>40</v>
      </c>
      <c r="H91" s="406"/>
      <c r="I91" s="197"/>
      <c r="J91" s="197"/>
      <c r="K91" s="271"/>
      <c r="L91" s="271"/>
      <c r="M91" s="271"/>
      <c r="N91" s="271">
        <v>3</v>
      </c>
      <c r="O91" s="271">
        <v>9</v>
      </c>
      <c r="P91" s="271">
        <v>2</v>
      </c>
      <c r="Q91" s="271"/>
      <c r="R91" s="271"/>
      <c r="S91" s="272"/>
      <c r="T91" s="271">
        <v>2</v>
      </c>
    </row>
    <row r="92" spans="1:20" x14ac:dyDescent="0.25">
      <c r="A92" s="171"/>
      <c r="B92" s="198"/>
      <c r="C92" s="282">
        <f>SUM(C82:C91)</f>
        <v>122</v>
      </c>
      <c r="D92" s="283">
        <f>SUM(D82:D91)</f>
        <v>108</v>
      </c>
      <c r="E92" s="280">
        <f>SUM(E82:E91)</f>
        <v>230</v>
      </c>
      <c r="F92" s="280"/>
      <c r="G92" s="444">
        <f>SUM(G82:G91)</f>
        <v>430</v>
      </c>
      <c r="H92" s="443"/>
      <c r="I92" s="442"/>
      <c r="J92" s="442"/>
      <c r="K92" s="281">
        <f t="shared" ref="K92:S92" si="14">SUM(K82:K91)</f>
        <v>50</v>
      </c>
      <c r="L92" s="281">
        <f t="shared" si="14"/>
        <v>30</v>
      </c>
      <c r="M92" s="281">
        <f t="shared" si="14"/>
        <v>7</v>
      </c>
      <c r="N92" s="281">
        <f t="shared" si="14"/>
        <v>20</v>
      </c>
      <c r="O92" s="281">
        <f t="shared" si="14"/>
        <v>42</v>
      </c>
      <c r="P92" s="281">
        <f t="shared" si="14"/>
        <v>9</v>
      </c>
      <c r="Q92" s="281">
        <f t="shared" si="14"/>
        <v>52</v>
      </c>
      <c r="R92" s="281">
        <f t="shared" si="14"/>
        <v>36</v>
      </c>
      <c r="S92" s="281">
        <f t="shared" si="14"/>
        <v>10</v>
      </c>
      <c r="T92" s="281">
        <f>SUM(T82:T91)</f>
        <v>26</v>
      </c>
    </row>
    <row r="93" spans="1:20" ht="15.75" thickBot="1" x14ac:dyDescent="0.3">
      <c r="A93" s="199"/>
      <c r="B93" s="188"/>
      <c r="C93" s="266">
        <v>0.53</v>
      </c>
      <c r="D93" s="225">
        <v>0.47</v>
      </c>
      <c r="E93" s="285"/>
      <c r="F93" s="297"/>
      <c r="G93" s="298"/>
      <c r="H93" s="439"/>
      <c r="I93" s="440"/>
      <c r="J93" s="441">
        <v>30</v>
      </c>
      <c r="K93" s="445"/>
      <c r="L93" s="445"/>
      <c r="M93" s="445">
        <v>30</v>
      </c>
      <c r="N93" s="445"/>
      <c r="O93" s="445"/>
      <c r="P93" s="445">
        <v>30</v>
      </c>
      <c r="Q93" s="445"/>
      <c r="R93" s="445"/>
      <c r="S93" s="445">
        <v>30</v>
      </c>
      <c r="T93" s="445">
        <v>120</v>
      </c>
    </row>
    <row r="94" spans="1:20" ht="6" customHeight="1" thickBot="1" x14ac:dyDescent="0.3">
      <c r="A94" s="386"/>
      <c r="B94" s="201"/>
      <c r="C94" s="202"/>
      <c r="D94" s="203"/>
      <c r="E94" s="203"/>
      <c r="F94" s="203"/>
      <c r="G94" s="203"/>
      <c r="H94" s="205"/>
      <c r="I94" s="421"/>
      <c r="J94" s="421"/>
      <c r="K94" s="421"/>
      <c r="L94" s="421"/>
      <c r="M94" s="422"/>
      <c r="N94" s="423"/>
      <c r="O94" s="421"/>
      <c r="P94" s="421"/>
      <c r="Q94" s="421"/>
      <c r="R94" s="421"/>
      <c r="S94" s="421"/>
      <c r="T94" s="208"/>
    </row>
    <row r="95" spans="1:20" ht="15.75" thickBot="1" x14ac:dyDescent="0.3">
      <c r="A95" s="377"/>
      <c r="B95" s="484" t="s">
        <v>89</v>
      </c>
      <c r="C95" s="484"/>
      <c r="D95" s="484"/>
      <c r="E95" s="484"/>
      <c r="F95" s="484"/>
      <c r="G95" s="484"/>
      <c r="H95" s="484"/>
      <c r="I95" s="367"/>
      <c r="J95" s="367"/>
      <c r="K95" s="367"/>
      <c r="L95" s="367"/>
      <c r="M95" s="368"/>
      <c r="N95" s="369"/>
      <c r="O95" s="370"/>
      <c r="P95" s="370"/>
      <c r="Q95" s="370"/>
      <c r="R95" s="370"/>
      <c r="S95" s="370"/>
      <c r="T95" s="389"/>
    </row>
    <row r="96" spans="1:20" ht="31.5" x14ac:dyDescent="0.25">
      <c r="A96" s="26">
        <v>1</v>
      </c>
      <c r="B96" s="263" t="s">
        <v>116</v>
      </c>
      <c r="C96" s="142">
        <v>15</v>
      </c>
      <c r="D96" s="142">
        <v>15</v>
      </c>
      <c r="E96" s="27">
        <v>30</v>
      </c>
      <c r="F96" s="277" t="s">
        <v>28</v>
      </c>
      <c r="G96" s="140">
        <v>70</v>
      </c>
      <c r="H96" s="26"/>
      <c r="I96" s="27"/>
      <c r="J96" s="211"/>
      <c r="K96" s="27">
        <v>15</v>
      </c>
      <c r="L96" s="27">
        <v>15</v>
      </c>
      <c r="M96" s="212">
        <v>4</v>
      </c>
      <c r="N96" s="26"/>
      <c r="O96" s="27"/>
      <c r="P96" s="211"/>
      <c r="Q96" s="26"/>
      <c r="R96" s="27"/>
      <c r="S96" s="213"/>
      <c r="T96" s="388">
        <v>4</v>
      </c>
    </row>
    <row r="97" spans="1:20" ht="31.5" x14ac:dyDescent="0.25">
      <c r="A97" s="26">
        <v>2</v>
      </c>
      <c r="B97" s="263" t="s">
        <v>117</v>
      </c>
      <c r="C97" s="142">
        <v>10</v>
      </c>
      <c r="D97" s="142">
        <v>0</v>
      </c>
      <c r="E97" s="27">
        <v>10</v>
      </c>
      <c r="F97" s="24" t="s">
        <v>132</v>
      </c>
      <c r="G97" s="140">
        <v>15</v>
      </c>
      <c r="H97" s="26"/>
      <c r="I97" s="27"/>
      <c r="J97" s="211"/>
      <c r="K97" s="27">
        <v>10</v>
      </c>
      <c r="L97" s="27">
        <v>0</v>
      </c>
      <c r="M97" s="212">
        <v>1</v>
      </c>
      <c r="N97" s="26"/>
      <c r="O97" s="27"/>
      <c r="P97" s="211"/>
      <c r="Q97" s="35"/>
      <c r="R97" s="27"/>
      <c r="S97" s="213"/>
      <c r="T97" s="27">
        <v>1</v>
      </c>
    </row>
    <row r="98" spans="1:20" x14ac:dyDescent="0.25">
      <c r="A98" s="26">
        <v>3</v>
      </c>
      <c r="B98" s="263" t="s">
        <v>118</v>
      </c>
      <c r="C98" s="142">
        <v>0</v>
      </c>
      <c r="D98" s="142">
        <v>25</v>
      </c>
      <c r="E98" s="27">
        <v>25</v>
      </c>
      <c r="F98" s="24" t="s">
        <v>132</v>
      </c>
      <c r="G98" s="140">
        <v>25</v>
      </c>
      <c r="H98" s="26"/>
      <c r="I98" s="27"/>
      <c r="J98" s="211"/>
      <c r="K98" s="27">
        <v>0</v>
      </c>
      <c r="L98" s="27">
        <v>25</v>
      </c>
      <c r="M98" s="212">
        <v>2</v>
      </c>
      <c r="N98" s="26"/>
      <c r="O98" s="27"/>
      <c r="P98" s="211"/>
      <c r="Q98" s="35"/>
      <c r="R98" s="27"/>
      <c r="S98" s="213"/>
      <c r="T98" s="27">
        <v>2</v>
      </c>
    </row>
    <row r="99" spans="1:20" ht="21" x14ac:dyDescent="0.25">
      <c r="A99" s="27">
        <v>4</v>
      </c>
      <c r="B99" s="263" t="s">
        <v>119</v>
      </c>
      <c r="C99" s="215">
        <v>15</v>
      </c>
      <c r="D99" s="142">
        <v>10</v>
      </c>
      <c r="E99" s="27">
        <v>25</v>
      </c>
      <c r="F99" s="277" t="s">
        <v>28</v>
      </c>
      <c r="G99" s="140">
        <v>50</v>
      </c>
      <c r="H99" s="26"/>
      <c r="I99" s="27"/>
      <c r="J99" s="211"/>
      <c r="K99" s="27"/>
      <c r="L99" s="27"/>
      <c r="M99" s="212"/>
      <c r="N99" s="26">
        <v>15</v>
      </c>
      <c r="O99" s="27">
        <v>10</v>
      </c>
      <c r="P99" s="211">
        <v>3</v>
      </c>
      <c r="Q99" s="35"/>
      <c r="R99" s="27"/>
      <c r="S99" s="213"/>
      <c r="T99" s="27">
        <v>3</v>
      </c>
    </row>
    <row r="100" spans="1:20" ht="21" x14ac:dyDescent="0.25">
      <c r="A100" s="216">
        <v>5</v>
      </c>
      <c r="B100" s="264" t="s">
        <v>120</v>
      </c>
      <c r="C100" s="142">
        <v>15</v>
      </c>
      <c r="D100" s="142">
        <v>10</v>
      </c>
      <c r="E100" s="27">
        <v>25</v>
      </c>
      <c r="F100" s="24" t="s">
        <v>132</v>
      </c>
      <c r="G100" s="140">
        <v>50</v>
      </c>
      <c r="H100" s="26"/>
      <c r="I100" s="27"/>
      <c r="J100" s="211"/>
      <c r="K100" s="27"/>
      <c r="L100" s="27"/>
      <c r="M100" s="212"/>
      <c r="N100" s="26">
        <v>15</v>
      </c>
      <c r="O100" s="27">
        <v>10</v>
      </c>
      <c r="P100" s="211">
        <v>3</v>
      </c>
      <c r="Q100" s="35"/>
      <c r="R100" s="27"/>
      <c r="S100" s="213"/>
      <c r="T100" s="27">
        <v>3</v>
      </c>
    </row>
    <row r="101" spans="1:20" ht="21" x14ac:dyDescent="0.25">
      <c r="A101" s="26">
        <v>6</v>
      </c>
      <c r="B101" s="263" t="s">
        <v>121</v>
      </c>
      <c r="C101" s="142">
        <v>10</v>
      </c>
      <c r="D101" s="142">
        <v>0</v>
      </c>
      <c r="E101" s="27">
        <v>10</v>
      </c>
      <c r="F101" s="24" t="s">
        <v>132</v>
      </c>
      <c r="G101" s="140">
        <v>15</v>
      </c>
      <c r="H101" s="26"/>
      <c r="I101" s="27"/>
      <c r="J101" s="211"/>
      <c r="K101" s="27"/>
      <c r="L101" s="27"/>
      <c r="M101" s="212"/>
      <c r="N101" s="26"/>
      <c r="O101" s="27"/>
      <c r="P101" s="211"/>
      <c r="Q101" s="35">
        <v>10</v>
      </c>
      <c r="R101" s="27">
        <v>0</v>
      </c>
      <c r="S101" s="213">
        <v>1</v>
      </c>
      <c r="T101" s="27">
        <v>1</v>
      </c>
    </row>
    <row r="102" spans="1:20" ht="21" x14ac:dyDescent="0.25">
      <c r="A102" s="40">
        <v>7</v>
      </c>
      <c r="B102" s="263" t="s">
        <v>122</v>
      </c>
      <c r="C102" s="149">
        <v>10</v>
      </c>
      <c r="D102" s="149">
        <v>0</v>
      </c>
      <c r="E102" s="41">
        <v>10</v>
      </c>
      <c r="F102" s="24" t="s">
        <v>132</v>
      </c>
      <c r="G102" s="183">
        <v>40</v>
      </c>
      <c r="H102" s="40"/>
      <c r="I102" s="41"/>
      <c r="J102" s="217"/>
      <c r="K102" s="41"/>
      <c r="L102" s="41"/>
      <c r="M102" s="218"/>
      <c r="N102" s="40"/>
      <c r="O102" s="41"/>
      <c r="P102" s="217"/>
      <c r="Q102" s="219">
        <v>10</v>
      </c>
      <c r="R102" s="41">
        <v>0</v>
      </c>
      <c r="S102" s="220">
        <v>2</v>
      </c>
      <c r="T102" s="27">
        <v>2</v>
      </c>
    </row>
    <row r="103" spans="1:20" x14ac:dyDescent="0.25">
      <c r="A103" s="40">
        <v>8</v>
      </c>
      <c r="B103" s="263" t="s">
        <v>123</v>
      </c>
      <c r="C103" s="149">
        <v>15</v>
      </c>
      <c r="D103" s="149">
        <v>15</v>
      </c>
      <c r="E103" s="41">
        <v>30</v>
      </c>
      <c r="F103" s="278" t="s">
        <v>28</v>
      </c>
      <c r="G103" s="183">
        <v>50</v>
      </c>
      <c r="H103" s="40"/>
      <c r="I103" s="41"/>
      <c r="J103" s="217"/>
      <c r="K103" s="41"/>
      <c r="L103" s="41"/>
      <c r="M103" s="218"/>
      <c r="N103" s="40">
        <v>15</v>
      </c>
      <c r="O103" s="41">
        <v>15</v>
      </c>
      <c r="P103" s="217">
        <v>3</v>
      </c>
      <c r="Q103" s="219"/>
      <c r="R103" s="41"/>
      <c r="S103" s="220"/>
      <c r="T103" s="27">
        <v>3</v>
      </c>
    </row>
    <row r="104" spans="1:20" ht="31.5" x14ac:dyDescent="0.25">
      <c r="A104" s="40">
        <v>9</v>
      </c>
      <c r="B104" s="265" t="s">
        <v>124</v>
      </c>
      <c r="C104" s="149">
        <v>10</v>
      </c>
      <c r="D104" s="149">
        <v>0</v>
      </c>
      <c r="E104" s="41">
        <v>10</v>
      </c>
      <c r="F104" s="24" t="s">
        <v>132</v>
      </c>
      <c r="G104" s="183">
        <v>15</v>
      </c>
      <c r="H104" s="40"/>
      <c r="I104" s="41"/>
      <c r="J104" s="217"/>
      <c r="K104" s="41"/>
      <c r="L104" s="41"/>
      <c r="M104" s="218"/>
      <c r="N104" s="40"/>
      <c r="O104" s="41"/>
      <c r="P104" s="217"/>
      <c r="Q104" s="219">
        <v>10</v>
      </c>
      <c r="R104" s="41">
        <v>0</v>
      </c>
      <c r="S104" s="220">
        <v>1</v>
      </c>
      <c r="T104" s="27">
        <v>1</v>
      </c>
    </row>
    <row r="105" spans="1:20" ht="21" x14ac:dyDescent="0.25">
      <c r="A105" s="40">
        <v>10</v>
      </c>
      <c r="B105" s="263" t="s">
        <v>125</v>
      </c>
      <c r="C105" s="149">
        <v>10</v>
      </c>
      <c r="D105" s="149">
        <v>20</v>
      </c>
      <c r="E105" s="41">
        <v>30</v>
      </c>
      <c r="F105" s="278" t="s">
        <v>28</v>
      </c>
      <c r="G105" s="183">
        <v>50</v>
      </c>
      <c r="H105" s="40"/>
      <c r="I105" s="41"/>
      <c r="J105" s="217"/>
      <c r="K105" s="41"/>
      <c r="L105" s="41"/>
      <c r="M105" s="218"/>
      <c r="N105" s="40"/>
      <c r="O105" s="41"/>
      <c r="P105" s="217"/>
      <c r="Q105" s="219">
        <v>10</v>
      </c>
      <c r="R105" s="41">
        <v>20</v>
      </c>
      <c r="S105" s="220">
        <v>3</v>
      </c>
      <c r="T105" s="27">
        <v>3</v>
      </c>
    </row>
    <row r="106" spans="1:20" x14ac:dyDescent="0.25">
      <c r="A106" s="40">
        <v>11</v>
      </c>
      <c r="B106" s="263" t="s">
        <v>90</v>
      </c>
      <c r="C106" s="149">
        <v>10</v>
      </c>
      <c r="D106" s="149">
        <v>0</v>
      </c>
      <c r="E106" s="41">
        <v>10</v>
      </c>
      <c r="F106" s="24" t="s">
        <v>132</v>
      </c>
      <c r="G106" s="183">
        <v>15</v>
      </c>
      <c r="H106" s="40"/>
      <c r="I106" s="41"/>
      <c r="J106" s="217"/>
      <c r="K106" s="41"/>
      <c r="L106" s="41"/>
      <c r="M106" s="218"/>
      <c r="N106" s="40"/>
      <c r="O106" s="41"/>
      <c r="P106" s="217"/>
      <c r="Q106" s="219">
        <v>10</v>
      </c>
      <c r="R106" s="41">
        <v>0</v>
      </c>
      <c r="S106" s="220">
        <v>1</v>
      </c>
      <c r="T106" s="27">
        <v>1</v>
      </c>
    </row>
    <row r="107" spans="1:20" ht="21.75" thickBot="1" x14ac:dyDescent="0.3">
      <c r="A107" s="40">
        <v>12</v>
      </c>
      <c r="B107" s="263" t="s">
        <v>126</v>
      </c>
      <c r="C107" s="149">
        <v>5</v>
      </c>
      <c r="D107" s="149">
        <v>10</v>
      </c>
      <c r="E107" s="41">
        <v>15</v>
      </c>
      <c r="F107" s="24" t="s">
        <v>132</v>
      </c>
      <c r="G107" s="183">
        <v>35</v>
      </c>
      <c r="H107" s="40"/>
      <c r="I107" s="41"/>
      <c r="J107" s="217"/>
      <c r="K107" s="41"/>
      <c r="L107" s="41"/>
      <c r="M107" s="218"/>
      <c r="N107" s="40"/>
      <c r="O107" s="41"/>
      <c r="P107" s="217"/>
      <c r="Q107" s="41">
        <v>5</v>
      </c>
      <c r="R107" s="41">
        <v>10</v>
      </c>
      <c r="S107" s="220">
        <v>2</v>
      </c>
      <c r="T107" s="356">
        <v>2</v>
      </c>
    </row>
    <row r="108" spans="1:20" ht="15.75" thickBot="1" x14ac:dyDescent="0.3">
      <c r="A108" s="221"/>
      <c r="B108" s="222"/>
      <c r="C108" s="286">
        <f>SUM(C96:C107)</f>
        <v>125</v>
      </c>
      <c r="D108" s="287">
        <f>SUM(D96:D107)</f>
        <v>105</v>
      </c>
      <c r="E108" s="286">
        <f>SUM(E96:E107)</f>
        <v>230</v>
      </c>
      <c r="F108" s="288"/>
      <c r="G108" s="287">
        <f>SUM(G96:G107)</f>
        <v>430</v>
      </c>
      <c r="H108" s="289"/>
      <c r="I108" s="286"/>
      <c r="J108" s="286"/>
      <c r="K108" s="286">
        <f t="shared" ref="K108:T108" si="15">SUM(K96:K107)</f>
        <v>25</v>
      </c>
      <c r="L108" s="286">
        <f t="shared" si="15"/>
        <v>40</v>
      </c>
      <c r="M108" s="286">
        <f t="shared" si="15"/>
        <v>7</v>
      </c>
      <c r="N108" s="286">
        <f t="shared" si="15"/>
        <v>45</v>
      </c>
      <c r="O108" s="286">
        <f t="shared" si="15"/>
        <v>35</v>
      </c>
      <c r="P108" s="286">
        <f t="shared" si="15"/>
        <v>9</v>
      </c>
      <c r="Q108" s="286">
        <f t="shared" si="15"/>
        <v>55</v>
      </c>
      <c r="R108" s="286">
        <f t="shared" si="15"/>
        <v>30</v>
      </c>
      <c r="S108" s="286">
        <f t="shared" si="15"/>
        <v>10</v>
      </c>
      <c r="T108" s="420">
        <f t="shared" si="15"/>
        <v>26</v>
      </c>
    </row>
    <row r="109" spans="1:20" ht="15.75" thickBot="1" x14ac:dyDescent="0.3">
      <c r="A109" s="223"/>
      <c r="B109" s="224"/>
      <c r="C109" s="225">
        <v>0.54</v>
      </c>
      <c r="D109" s="225">
        <v>0.46</v>
      </c>
      <c r="E109" s="226"/>
      <c r="F109" s="161"/>
      <c r="G109" s="227"/>
      <c r="H109" s="299"/>
      <c r="I109" s="300"/>
      <c r="J109" s="300">
        <v>30</v>
      </c>
      <c r="K109" s="300"/>
      <c r="L109" s="300"/>
      <c r="M109" s="300">
        <v>30</v>
      </c>
      <c r="N109" s="300"/>
      <c r="O109" s="300"/>
      <c r="P109" s="300">
        <v>30</v>
      </c>
      <c r="Q109" s="300"/>
      <c r="R109" s="300"/>
      <c r="S109" s="300">
        <v>30</v>
      </c>
      <c r="T109" s="295">
        <v>120</v>
      </c>
    </row>
    <row r="110" spans="1:20" ht="4.1500000000000004" customHeight="1" thickBot="1" x14ac:dyDescent="0.3">
      <c r="A110" s="228"/>
      <c r="B110" s="229"/>
      <c r="C110" s="230"/>
      <c r="D110" s="230"/>
      <c r="E110" s="231"/>
      <c r="F110" s="232"/>
      <c r="G110" s="233"/>
      <c r="H110" s="234"/>
      <c r="I110" s="235"/>
      <c r="J110" s="235"/>
      <c r="K110" s="235"/>
      <c r="L110" s="235"/>
      <c r="M110" s="236"/>
      <c r="N110" s="235"/>
      <c r="O110" s="235"/>
      <c r="P110" s="235"/>
      <c r="Q110" s="235"/>
      <c r="R110" s="235"/>
      <c r="S110" s="417"/>
      <c r="T110" s="418"/>
    </row>
    <row r="111" spans="1:20" ht="7.15" customHeight="1" thickBot="1" x14ac:dyDescent="0.3">
      <c r="A111" s="200"/>
      <c r="B111" s="201"/>
      <c r="C111" s="202"/>
      <c r="D111" s="203"/>
      <c r="E111" s="203"/>
      <c r="F111" s="203"/>
      <c r="G111" s="203"/>
      <c r="H111" s="421"/>
      <c r="I111" s="421"/>
      <c r="J111" s="421"/>
      <c r="K111" s="421"/>
      <c r="L111" s="421"/>
      <c r="M111" s="422"/>
      <c r="N111" s="423"/>
      <c r="O111" s="421"/>
      <c r="P111" s="421"/>
      <c r="Q111" s="421"/>
      <c r="R111" s="421"/>
      <c r="S111" s="424"/>
      <c r="T111" s="425"/>
    </row>
    <row r="112" spans="1:20" x14ac:dyDescent="0.25">
      <c r="A112" s="134"/>
      <c r="B112" s="484" t="s">
        <v>91</v>
      </c>
      <c r="C112" s="484"/>
      <c r="D112" s="484"/>
      <c r="E112" s="484"/>
      <c r="F112" s="484"/>
      <c r="G112" s="484"/>
      <c r="H112" s="485"/>
      <c r="I112" s="367"/>
      <c r="J112" s="367"/>
      <c r="K112" s="367"/>
      <c r="L112" s="367"/>
      <c r="M112" s="368"/>
      <c r="N112" s="369"/>
      <c r="O112" s="370"/>
      <c r="P112" s="370"/>
      <c r="Q112" s="370"/>
      <c r="R112" s="370"/>
      <c r="S112" s="370"/>
      <c r="T112" s="419"/>
    </row>
    <row r="113" spans="1:20" x14ac:dyDescent="0.25">
      <c r="A113" s="26">
        <v>1</v>
      </c>
      <c r="B113" s="73" t="s">
        <v>92</v>
      </c>
      <c r="C113" s="142">
        <v>15</v>
      </c>
      <c r="D113" s="142">
        <v>25</v>
      </c>
      <c r="E113" s="142">
        <v>40</v>
      </c>
      <c r="F113" s="277" t="s">
        <v>28</v>
      </c>
      <c r="G113" s="140">
        <v>45</v>
      </c>
      <c r="H113" s="26"/>
      <c r="I113" s="27"/>
      <c r="J113" s="211"/>
      <c r="K113" s="27">
        <v>15</v>
      </c>
      <c r="L113" s="27">
        <v>25</v>
      </c>
      <c r="M113" s="212">
        <v>3</v>
      </c>
      <c r="N113" s="26"/>
      <c r="O113" s="27"/>
      <c r="P113" s="211"/>
      <c r="Q113" s="26"/>
      <c r="R113" s="27"/>
      <c r="S113" s="213"/>
      <c r="T113" s="388">
        <v>3</v>
      </c>
    </row>
    <row r="114" spans="1:20" ht="22.5" x14ac:dyDescent="0.25">
      <c r="A114" s="26">
        <v>2</v>
      </c>
      <c r="B114" s="73" t="s">
        <v>93</v>
      </c>
      <c r="C114" s="142">
        <v>25</v>
      </c>
      <c r="D114" s="142">
        <v>0</v>
      </c>
      <c r="E114" s="142">
        <v>25</v>
      </c>
      <c r="F114" s="24" t="s">
        <v>132</v>
      </c>
      <c r="G114" s="140">
        <v>30</v>
      </c>
      <c r="H114" s="26"/>
      <c r="I114" s="27"/>
      <c r="J114" s="211"/>
      <c r="K114" s="27">
        <v>25</v>
      </c>
      <c r="L114" s="27">
        <v>0</v>
      </c>
      <c r="M114" s="212">
        <v>2</v>
      </c>
      <c r="N114" s="26"/>
      <c r="O114" s="27"/>
      <c r="P114" s="211"/>
      <c r="Q114" s="35"/>
      <c r="R114" s="27"/>
      <c r="S114" s="213"/>
      <c r="T114" s="27">
        <v>2</v>
      </c>
    </row>
    <row r="115" spans="1:20" ht="45" x14ac:dyDescent="0.25">
      <c r="A115" s="26">
        <v>3</v>
      </c>
      <c r="B115" s="73" t="s">
        <v>94</v>
      </c>
      <c r="C115" s="142">
        <v>20</v>
      </c>
      <c r="D115" s="142">
        <v>30</v>
      </c>
      <c r="E115" s="142">
        <v>50</v>
      </c>
      <c r="F115" s="277" t="s">
        <v>28</v>
      </c>
      <c r="G115" s="140">
        <v>70</v>
      </c>
      <c r="H115" s="26"/>
      <c r="I115" s="27"/>
      <c r="J115" s="211"/>
      <c r="K115" s="27"/>
      <c r="L115" s="27"/>
      <c r="M115" s="212"/>
      <c r="N115" s="26">
        <v>10</v>
      </c>
      <c r="O115" s="27">
        <v>15</v>
      </c>
      <c r="P115" s="211">
        <v>2</v>
      </c>
      <c r="Q115" s="35">
        <v>10</v>
      </c>
      <c r="R115" s="27">
        <v>15</v>
      </c>
      <c r="S115" s="213">
        <v>3</v>
      </c>
      <c r="T115" s="27">
        <v>5</v>
      </c>
    </row>
    <row r="116" spans="1:20" ht="56.25" x14ac:dyDescent="0.25">
      <c r="A116" s="26">
        <v>4</v>
      </c>
      <c r="B116" s="73" t="s">
        <v>95</v>
      </c>
      <c r="C116" s="142">
        <v>20</v>
      </c>
      <c r="D116" s="142">
        <v>25</v>
      </c>
      <c r="E116" s="142">
        <v>45</v>
      </c>
      <c r="F116" s="277" t="s">
        <v>28</v>
      </c>
      <c r="G116" s="140">
        <v>80</v>
      </c>
      <c r="H116" s="26"/>
      <c r="I116" s="27"/>
      <c r="J116" s="211"/>
      <c r="K116" s="27"/>
      <c r="L116" s="27"/>
      <c r="M116" s="212"/>
      <c r="N116" s="26">
        <v>10</v>
      </c>
      <c r="O116" s="27">
        <v>10</v>
      </c>
      <c r="P116" s="211">
        <v>2</v>
      </c>
      <c r="Q116" s="35">
        <v>10</v>
      </c>
      <c r="R116" s="27">
        <v>15</v>
      </c>
      <c r="S116" s="213">
        <v>3</v>
      </c>
      <c r="T116" s="27">
        <v>5</v>
      </c>
    </row>
    <row r="117" spans="1:20" ht="22.5" x14ac:dyDescent="0.25">
      <c r="A117" s="26">
        <v>5</v>
      </c>
      <c r="B117" s="73" t="s">
        <v>96</v>
      </c>
      <c r="C117" s="142">
        <v>10</v>
      </c>
      <c r="D117" s="142">
        <v>0</v>
      </c>
      <c r="E117" s="142">
        <v>10</v>
      </c>
      <c r="F117" s="24" t="s">
        <v>132</v>
      </c>
      <c r="G117" s="140">
        <v>15</v>
      </c>
      <c r="H117" s="26"/>
      <c r="I117" s="27"/>
      <c r="J117" s="211"/>
      <c r="K117" s="27"/>
      <c r="L117" s="27"/>
      <c r="M117" s="212"/>
      <c r="N117" s="26"/>
      <c r="O117" s="237"/>
      <c r="P117" s="211"/>
      <c r="Q117" s="27">
        <v>10</v>
      </c>
      <c r="R117" s="237">
        <v>0</v>
      </c>
      <c r="S117" s="213">
        <v>1</v>
      </c>
      <c r="T117" s="27">
        <v>1</v>
      </c>
    </row>
    <row r="118" spans="1:20" ht="45" x14ac:dyDescent="0.25">
      <c r="A118" s="26">
        <v>6</v>
      </c>
      <c r="B118" s="73" t="s">
        <v>97</v>
      </c>
      <c r="C118" s="142">
        <v>3</v>
      </c>
      <c r="D118" s="142">
        <v>7</v>
      </c>
      <c r="E118" s="27">
        <v>10</v>
      </c>
      <c r="F118" s="24" t="s">
        <v>132</v>
      </c>
      <c r="G118" s="140">
        <v>40</v>
      </c>
      <c r="H118" s="26"/>
      <c r="I118" s="27"/>
      <c r="J118" s="211"/>
      <c r="K118" s="27"/>
      <c r="L118" s="27"/>
      <c r="M118" s="212"/>
      <c r="N118" s="26"/>
      <c r="O118" s="27"/>
      <c r="P118" s="211"/>
      <c r="Q118" s="35">
        <v>3</v>
      </c>
      <c r="R118" s="27">
        <v>7</v>
      </c>
      <c r="S118" s="213">
        <v>2</v>
      </c>
      <c r="T118" s="27">
        <v>2</v>
      </c>
    </row>
    <row r="119" spans="1:20" x14ac:dyDescent="0.25">
      <c r="A119" s="26">
        <v>7</v>
      </c>
      <c r="B119" s="73" t="s">
        <v>98</v>
      </c>
      <c r="C119" s="142">
        <v>0</v>
      </c>
      <c r="D119" s="142">
        <v>5</v>
      </c>
      <c r="E119" s="27">
        <v>5</v>
      </c>
      <c r="F119" s="24" t="s">
        <v>132</v>
      </c>
      <c r="G119" s="140">
        <v>20</v>
      </c>
      <c r="H119" s="26"/>
      <c r="I119" s="27"/>
      <c r="J119" s="211"/>
      <c r="K119" s="27"/>
      <c r="L119" s="27"/>
      <c r="M119" s="212"/>
      <c r="N119" s="26"/>
      <c r="O119" s="27"/>
      <c r="P119" s="211"/>
      <c r="Q119" s="35">
        <v>0</v>
      </c>
      <c r="R119" s="27">
        <v>5</v>
      </c>
      <c r="S119" s="213">
        <v>1</v>
      </c>
      <c r="T119" s="27">
        <v>1</v>
      </c>
    </row>
    <row r="120" spans="1:20" ht="22.5" x14ac:dyDescent="0.25">
      <c r="A120" s="40">
        <v>8</v>
      </c>
      <c r="B120" s="78" t="s">
        <v>99</v>
      </c>
      <c r="C120" s="149">
        <v>3</v>
      </c>
      <c r="D120" s="149">
        <v>12</v>
      </c>
      <c r="E120" s="41">
        <v>15</v>
      </c>
      <c r="F120" s="278" t="s">
        <v>28</v>
      </c>
      <c r="G120" s="183">
        <v>60</v>
      </c>
      <c r="H120" s="40"/>
      <c r="I120" s="41"/>
      <c r="J120" s="217"/>
      <c r="K120" s="41"/>
      <c r="L120" s="41"/>
      <c r="M120" s="218"/>
      <c r="N120" s="40">
        <v>3</v>
      </c>
      <c r="O120" s="41">
        <v>12</v>
      </c>
      <c r="P120" s="217">
        <v>3</v>
      </c>
      <c r="Q120" s="219"/>
      <c r="R120" s="41"/>
      <c r="S120" s="220"/>
      <c r="T120" s="27">
        <v>3</v>
      </c>
    </row>
    <row r="121" spans="1:20" x14ac:dyDescent="0.25">
      <c r="A121" s="40">
        <v>9</v>
      </c>
      <c r="B121" s="78" t="s">
        <v>100</v>
      </c>
      <c r="C121" s="149">
        <v>15</v>
      </c>
      <c r="D121" s="149">
        <v>0</v>
      </c>
      <c r="E121" s="27">
        <v>15</v>
      </c>
      <c r="F121" s="24" t="s">
        <v>132</v>
      </c>
      <c r="G121" s="183">
        <v>35</v>
      </c>
      <c r="H121" s="40"/>
      <c r="I121" s="41"/>
      <c r="J121" s="217"/>
      <c r="K121" s="41"/>
      <c r="L121" s="41"/>
      <c r="M121" s="218"/>
      <c r="N121" s="40">
        <v>15</v>
      </c>
      <c r="O121" s="41">
        <v>0</v>
      </c>
      <c r="P121" s="217">
        <v>2</v>
      </c>
      <c r="Q121" s="219"/>
      <c r="R121" s="41"/>
      <c r="S121" s="220"/>
      <c r="T121" s="27">
        <v>2</v>
      </c>
    </row>
    <row r="122" spans="1:20" ht="23.25" thickBot="1" x14ac:dyDescent="0.3">
      <c r="A122" s="40">
        <v>10</v>
      </c>
      <c r="B122" s="78" t="s">
        <v>102</v>
      </c>
      <c r="C122" s="149">
        <v>15</v>
      </c>
      <c r="D122" s="149">
        <v>0</v>
      </c>
      <c r="E122" s="27">
        <v>15</v>
      </c>
      <c r="F122" s="24" t="s">
        <v>132</v>
      </c>
      <c r="G122" s="183">
        <v>35</v>
      </c>
      <c r="H122" s="40"/>
      <c r="I122" s="41"/>
      <c r="J122" s="217"/>
      <c r="K122" s="41">
        <v>15</v>
      </c>
      <c r="L122" s="41">
        <v>0</v>
      </c>
      <c r="M122" s="218">
        <v>2</v>
      </c>
      <c r="N122" s="40"/>
      <c r="O122" s="41"/>
      <c r="P122" s="217"/>
      <c r="Q122" s="41"/>
      <c r="R122" s="41"/>
      <c r="S122" s="220"/>
      <c r="T122" s="27">
        <v>2</v>
      </c>
    </row>
    <row r="123" spans="1:20" ht="15.75" thickBot="1" x14ac:dyDescent="0.3">
      <c r="A123" s="221"/>
      <c r="B123" s="238" t="s">
        <v>101</v>
      </c>
      <c r="C123" s="286">
        <f>SUM(C113:C122)</f>
        <v>126</v>
      </c>
      <c r="D123" s="287">
        <f>SUM(D113:D122)</f>
        <v>104</v>
      </c>
      <c r="E123" s="286">
        <f>SUM(E113:E122)</f>
        <v>230</v>
      </c>
      <c r="F123" s="288"/>
      <c r="G123" s="287">
        <f t="shared" ref="G123:S123" si="16">SUM(G113:G122)</f>
        <v>430</v>
      </c>
      <c r="H123" s="289">
        <f t="shared" si="16"/>
        <v>0</v>
      </c>
      <c r="I123" s="286">
        <f t="shared" si="16"/>
        <v>0</v>
      </c>
      <c r="J123" s="286">
        <f t="shared" si="16"/>
        <v>0</v>
      </c>
      <c r="K123" s="286">
        <f t="shared" si="16"/>
        <v>55</v>
      </c>
      <c r="L123" s="286">
        <f t="shared" si="16"/>
        <v>25</v>
      </c>
      <c r="M123" s="286">
        <f t="shared" si="16"/>
        <v>7</v>
      </c>
      <c r="N123" s="286">
        <f t="shared" si="16"/>
        <v>38</v>
      </c>
      <c r="O123" s="286">
        <f t="shared" si="16"/>
        <v>37</v>
      </c>
      <c r="P123" s="286">
        <f t="shared" si="16"/>
        <v>9</v>
      </c>
      <c r="Q123" s="286">
        <f t="shared" si="16"/>
        <v>33</v>
      </c>
      <c r="R123" s="286">
        <f t="shared" si="16"/>
        <v>42</v>
      </c>
      <c r="S123" s="427">
        <f t="shared" si="16"/>
        <v>10</v>
      </c>
      <c r="T123" s="291">
        <f>SUM(T113:T122)</f>
        <v>26</v>
      </c>
    </row>
    <row r="124" spans="1:20" ht="15.75" thickBot="1" x14ac:dyDescent="0.3">
      <c r="A124" s="223"/>
      <c r="B124" s="224" t="s">
        <v>77</v>
      </c>
      <c r="C124" s="225">
        <v>0.55000000000000004</v>
      </c>
      <c r="D124" s="225">
        <v>0.45</v>
      </c>
      <c r="E124" s="226"/>
      <c r="F124" s="161"/>
      <c r="G124" s="227"/>
      <c r="H124" s="299"/>
      <c r="I124" s="300"/>
      <c r="J124" s="300">
        <v>30</v>
      </c>
      <c r="K124" s="300"/>
      <c r="L124" s="300"/>
      <c r="M124" s="300">
        <v>30</v>
      </c>
      <c r="N124" s="300"/>
      <c r="O124" s="300"/>
      <c r="P124" s="300">
        <v>30</v>
      </c>
      <c r="Q124" s="300"/>
      <c r="R124" s="300"/>
      <c r="S124" s="428">
        <v>30</v>
      </c>
      <c r="T124" s="416">
        <v>120</v>
      </c>
    </row>
    <row r="125" spans="1:20" ht="15.75" thickBot="1" x14ac:dyDescent="0.3">
      <c r="A125" s="239"/>
      <c r="B125" s="240"/>
      <c r="C125" s="241"/>
      <c r="D125" s="241"/>
      <c r="E125" s="241"/>
      <c r="F125" s="241"/>
      <c r="G125" s="241"/>
      <c r="H125" s="239"/>
      <c r="I125" s="241"/>
      <c r="J125" s="241"/>
      <c r="K125" s="241"/>
      <c r="L125" s="241"/>
      <c r="M125" s="242"/>
      <c r="N125" s="239"/>
      <c r="O125" s="241"/>
      <c r="P125" s="241"/>
      <c r="Q125" s="243"/>
      <c r="R125" s="243"/>
      <c r="S125" s="243"/>
      <c r="T125" s="426"/>
    </row>
    <row r="127" spans="1:20" x14ac:dyDescent="0.25">
      <c r="B127" s="267"/>
      <c r="C127" s="267"/>
      <c r="D127" s="267"/>
      <c r="E127" s="267"/>
      <c r="T127" s="267">
        <v>120</v>
      </c>
    </row>
    <row r="128" spans="1:20" x14ac:dyDescent="0.25">
      <c r="C128" s="268"/>
      <c r="D128" s="268"/>
      <c r="E128" s="268"/>
    </row>
  </sheetData>
  <sheetProtection formatCells="0" formatColumns="0" formatRows="0" insertColumns="0" insertRows="0" insertHyperlinks="0" deleteColumns="0"/>
  <mergeCells count="16">
    <mergeCell ref="B35:G35"/>
    <mergeCell ref="B95:H95"/>
    <mergeCell ref="B112:H112"/>
    <mergeCell ref="B23:G23"/>
    <mergeCell ref="A1:S1"/>
    <mergeCell ref="A2:S2"/>
    <mergeCell ref="A3:S3"/>
    <mergeCell ref="A4:A7"/>
    <mergeCell ref="B4:B7"/>
    <mergeCell ref="C4:G6"/>
    <mergeCell ref="H4:M4"/>
    <mergeCell ref="N4:S4"/>
    <mergeCell ref="H5:J6"/>
    <mergeCell ref="K5:M6"/>
    <mergeCell ref="N5:P6"/>
    <mergeCell ref="Q5:S6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stacj.II st.21-23</vt:lpstr>
      <vt:lpstr>niestacj. II st. 21-23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2021-04-29T08:34:28Z</dcterms:modified>
</cp:coreProperties>
</file>